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ignificant variances" sheetId="1" state="visible" r:id="rId2"/>
    <sheet name="Example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<sst xmlns="http://schemas.openxmlformats.org/spreadsheetml/2006/main" count="75" uniqueCount="47">
  <si>
    <t xml:space="preserve">Statement of Variances - Year ended 31 March 2025</t>
  </si>
  <si>
    <t xml:space="preserve">Instructions for completing this template:</t>
  </si>
  <si>
    <t xml:space="preserve">1. Enter figures per the AGAR in the cells highlighted in light blue. This will automatically calculate a percentage change between years.</t>
  </si>
  <si>
    <t xml:space="preserve">2. If the variance is within 15%, no explanation is required. However, if it is outside this threshold, the percentage difference will highlight in yellow and an explanation is required.</t>
  </si>
  <si>
    <r>
      <rPr>
        <sz val="11"/>
        <color rgb="FF464B4B"/>
        <rFont val="Arial"/>
        <family val="2"/>
        <charset val="1"/>
      </rPr>
      <t xml:space="preserve">3. Explanations should be entered in each section, quantified to show the figures for </t>
    </r>
    <r>
      <rPr>
        <u val="single"/>
        <sz val="11"/>
        <color rgb="FF464B4B"/>
        <rFont val="Arial"/>
        <family val="2"/>
        <charset val="1"/>
      </rPr>
      <t xml:space="preserve">each</t>
    </r>
    <r>
      <rPr>
        <sz val="11"/>
        <color rgb="FF464B4B"/>
        <rFont val="Arial"/>
        <family val="2"/>
        <charset val="1"/>
      </rPr>
      <t xml:space="preserve"> year. This will automatically calculate the remaining difference and the percentage unexplained.</t>
    </r>
  </si>
  <si>
    <t xml:space="preserve">4. Once a sufficient explanation has been given to bring the percentage within 15% between years, the percentage difference cell will highlight as 'green' in the 'adjusted' line.</t>
  </si>
  <si>
    <t xml:space="preserve">Please note that for fixed assets, regardless of the percentage change in the figure, an explanation is required for the movement.</t>
  </si>
  <si>
    <t xml:space="preserve">Item</t>
  </si>
  <si>
    <t xml:space="preserve">2023-24</t>
  </si>
  <si>
    <t xml:space="preserve">2024-25</t>
  </si>
  <si>
    <t xml:space="preserve">Difference</t>
  </si>
  <si>
    <t xml:space="preserve">%</t>
  </si>
  <si>
    <t xml:space="preserve">Additional comments / explanations</t>
  </si>
  <si>
    <t xml:space="preserve">Box 2: Precept or Rates and levies</t>
  </si>
  <si>
    <t xml:space="preserve">Box 2: Precept or Rates and levies (adjusted)</t>
  </si>
  <si>
    <t xml:space="preserve">Box 3: Total other receipts</t>
  </si>
  <si>
    <t xml:space="preserve">Grant</t>
  </si>
  <si>
    <t xml:space="preserve">CILL payment</t>
  </si>
  <si>
    <t xml:space="preserve">In 23/24 we had a grant of £8742 towards our Neighbourhood Plan work</t>
  </si>
  <si>
    <t xml:space="preserve">Also a Community Infrastructure levy payment of £2713</t>
  </si>
  <si>
    <t xml:space="preserve">Box 3: Total other receipts (adjusted)</t>
  </si>
  <si>
    <t xml:space="preserve">Box 4: Staff costs</t>
  </si>
  <si>
    <t xml:space="preserve">Box 4: Staff costs (adjusted)</t>
  </si>
  <si>
    <t xml:space="preserve">Box 5: Loan interest/capital repayments</t>
  </si>
  <si>
    <t xml:space="preserve">Box 5: Loan interest/capital repayments (adjusted)</t>
  </si>
  <si>
    <t xml:space="preserve">Box 6: Other payments</t>
  </si>
  <si>
    <t xml:space="preserve">Neighbourhood plan – consultants fees</t>
  </si>
  <si>
    <t xml:space="preserve">Speed indicator devices and posts</t>
  </si>
  <si>
    <t xml:space="preserve">Tree works</t>
  </si>
  <si>
    <t xml:space="preserve">Village hall general maintenance</t>
  </si>
  <si>
    <t xml:space="preserve">Misc increases – general repais, training, election costs etc</t>
  </si>
  <si>
    <t xml:space="preserve">Box 6: Other payments (adjusted)</t>
  </si>
  <si>
    <t xml:space="preserve">Box 9: Fixed assets plus long-term investments</t>
  </si>
  <si>
    <t xml:space="preserve">Council purchased and had erected 2no speed indicator devices – cost of c £6500</t>
  </si>
  <si>
    <t xml:space="preserve">These were added to the council’s fixed asset register</t>
  </si>
  <si>
    <t xml:space="preserve">Box 9: Fixed assets plus long-term investments (adjusted)</t>
  </si>
  <si>
    <t xml:space="preserve">Box 10: Total borrowings</t>
  </si>
  <si>
    <t xml:space="preserve">Box 10: Total borrowings (adjusted)</t>
  </si>
  <si>
    <t xml:space="preserve">Forvis Mazars 2025 all rights reserved</t>
  </si>
  <si>
    <t xml:space="preserve">Community Infrastructure Levy</t>
  </si>
  <si>
    <t xml:space="preserve">Grants</t>
  </si>
  <si>
    <t xml:space="preserve">Website charges</t>
  </si>
  <si>
    <t xml:space="preserve">New play equipment</t>
  </si>
  <si>
    <t xml:space="preserve">Election expenses</t>
  </si>
  <si>
    <t xml:space="preserve">Grounds maintenance</t>
  </si>
  <si>
    <t xml:space="preserve">Disposal of wooden picnic table</t>
  </si>
  <si>
    <t xml:space="preserve">Recycled plastic picnic table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</si>
</sst>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_-* #,##0.00_-;\-* #,##0.00_-;_-* \-??_-;_-@_-"/>
    <numFmt numFmtId="167" formatCode="0%"/>
    <numFmt numFmtId="168" formatCode="0.0%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color rgb="FF000000"/>
      <name val="Arial"/>
      <family val="2"/>
      <charset val="1"/>
    </font>
    <font>
      <b val="true"/>
      <sz val="14"/>
      <color rgb="FF0072CE"/>
      <name val="Arial"/>
      <family val="2"/>
      <charset val="1"/>
    </font>
    <font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b val="true"/>
      <sz val="11"/>
      <color rgb="FF464B4B"/>
      <name val="Arial"/>
      <family val="2"/>
      <charset val="1"/>
    </font>
    <font>
      <sz val="11"/>
      <color rgb="FF464B4B"/>
      <name val="Arial"/>
      <family val="2"/>
      <charset val="1"/>
    </font>
    <font>
      <u val="single"/>
      <sz val="11"/>
      <color rgb="FF464B4B"/>
      <name val="Arial"/>
      <family val="2"/>
      <charset val="1"/>
    </font>
    <font>
      <b val="true"/>
      <sz val="11"/>
      <color rgb="FFFF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sz val="8"/>
      <color rgb="FF464B4B"/>
      <name val="Arial"/>
      <family val="2"/>
      <charset val="1"/>
    </font>
    <font>
      <b val="true"/>
      <sz val="11"/>
      <color rgb="FFFFFFFF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D3D3D3"/>
        <bgColor rgb="FFD9D9D9"/>
      </patternFill>
    </fill>
    <fill>
      <patternFill patternType="solid">
        <fgColor rgb="FFFFFFFF"/>
        <bgColor rgb="FFFFFFCC"/>
      </patternFill>
    </fill>
    <fill>
      <patternFill patternType="solid">
        <fgColor rgb="FF4AA7B7"/>
        <bgColor rgb="FF33CCCC"/>
      </patternFill>
    </fill>
    <fill>
      <patternFill patternType="solid">
        <fgColor rgb="FFD9D9D9"/>
        <bgColor rgb="FFD3D3D3"/>
      </patternFill>
    </fill>
    <fill>
      <patternFill patternType="solid">
        <fgColor rgb="FFCCFFFF"/>
        <bgColor rgb="FFDCE6F2"/>
      </patternFill>
    </fill>
    <fill>
      <patternFill patternType="solid">
        <fgColor rgb="FFC0C0C0"/>
        <bgColor rgb="FFBFBFBF"/>
      </patternFill>
    </fill>
  </fills>
  <borders count="1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6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7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1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84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2CE"/>
      <rgbColor rgb="FFD3D3D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D9D9D9"/>
      <rgbColor rgb="FFFFFF99"/>
      <rgbColor rgb="FFBFBFB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4AA7B7"/>
      <rgbColor rgb="FF003300"/>
      <rgbColor rgb="FF333300"/>
      <rgbColor rgb="FF993300"/>
      <rgbColor rgb="FF993366"/>
      <rgbColor rgb="FF333399"/>
      <rgbColor rgb="FF464B4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3305880</xdr:colOff>
      <xdr:row>1</xdr:row>
      <xdr:rowOff>4320</xdr:rowOff>
    </xdr:from>
    <xdr:to>
      <xdr:col>8</xdr:col>
      <xdr:colOff>4709160</xdr:colOff>
      <xdr:row>6</xdr:row>
      <xdr:rowOff>68040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2766680" y="133560"/>
          <a:ext cx="1403280" cy="711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3305880</xdr:colOff>
      <xdr:row>1</xdr:row>
      <xdr:rowOff>3960</xdr:rowOff>
    </xdr:from>
    <xdr:to>
      <xdr:col>8</xdr:col>
      <xdr:colOff>4709160</xdr:colOff>
      <xdr:row>6</xdr:row>
      <xdr:rowOff>67680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12766680" y="133200"/>
          <a:ext cx="1403280" cy="7117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DCE6F2"/>
    <pageSetUpPr fitToPage="false"/>
  </sheetPr>
  <dimension ref="B2:J88"/>
  <sheetViews>
    <sheetView showFormulas="false" showGridLines="false" showRowColHeaders="true" showZeros="true" rightToLeft="false" tabSelected="true" showOutlineSymbols="true" defaultGridColor="true" view="normal" topLeftCell="A1" colorId="64" zoomScale="85" zoomScaleNormal="85" zoomScalePageLayoutView="100" workbookViewId="0">
      <pane xSplit="1" ySplit="19" topLeftCell="B57" activePane="bottomRight" state="frozen"/>
      <selection pane="topLeft" activeCell="A1" activeCellId="0" sqref="A1"/>
      <selection pane="topRight" activeCell="B1" activeCellId="0" sqref="B1"/>
      <selection pane="bottomLeft" activeCell="A57" activeCellId="0" sqref="A57"/>
      <selection pane="bottomRight" activeCell="I12" activeCellId="0" sqref="I12"/>
    </sheetView>
  </sheetViews>
  <sheetFormatPr defaultColWidth="4.109375" defaultRowHeight="10.2" zeroHeight="false" outlineLevelRow="0" outlineLevelCol="0"/>
  <cols>
    <col collapsed="false" customWidth="false" hidden="false" outlineLevel="0" max="3" min="1" style="1" width="4.1"/>
    <col collapsed="false" customWidth="true" hidden="false" outlineLevel="0" max="4" min="4" style="1" width="56.89"/>
    <col collapsed="false" customWidth="true" hidden="false" outlineLevel="0" max="5" min="5" style="1" width="15.44"/>
    <col collapsed="false" customWidth="true" hidden="false" outlineLevel="0" max="6" min="6" style="1" width="16.67"/>
    <col collapsed="false" customWidth="true" hidden="false" outlineLevel="0" max="7" min="7" style="1" width="16.44"/>
    <col collapsed="false" customWidth="true" hidden="false" outlineLevel="0" max="8" min="8" style="1" width="16.33"/>
    <col collapsed="false" customWidth="true" hidden="false" outlineLevel="0" max="9" min="9" style="1" width="76.33"/>
    <col collapsed="false" customWidth="true" hidden="false" outlineLevel="0" max="10" min="10" style="1" width="12.44"/>
    <col collapsed="false" customWidth="false" hidden="false" outlineLevel="0" max="1024" min="11" style="1" width="4.1"/>
  </cols>
  <sheetData>
    <row r="2" customFormat="false" ht="10.2" hidden="false" customHeight="false" outlineLevel="0" collapsed="false">
      <c r="B2" s="2"/>
      <c r="C2" s="2"/>
      <c r="D2" s="2"/>
      <c r="E2" s="2"/>
      <c r="F2" s="2"/>
      <c r="G2" s="2"/>
      <c r="H2" s="2"/>
      <c r="I2" s="2"/>
      <c r="J2" s="2"/>
    </row>
    <row r="3" customFormat="false" ht="10.2" hidden="false" customHeight="false" outlineLevel="0" collapsed="false">
      <c r="B3" s="2"/>
      <c r="C3" s="2"/>
      <c r="D3" s="2"/>
      <c r="E3" s="2"/>
      <c r="F3" s="2"/>
      <c r="G3" s="2"/>
      <c r="H3" s="2"/>
      <c r="I3" s="2"/>
      <c r="J3" s="2"/>
    </row>
    <row r="4" customFormat="false" ht="10.2" hidden="false" customHeight="false" outlineLevel="0" collapsed="false">
      <c r="B4" s="2"/>
      <c r="C4" s="2"/>
      <c r="D4" s="2"/>
      <c r="E4" s="2"/>
      <c r="F4" s="2"/>
      <c r="G4" s="2"/>
      <c r="H4" s="2"/>
      <c r="I4" s="2"/>
      <c r="J4" s="2"/>
    </row>
    <row r="5" customFormat="false" ht="10.2" hidden="false" customHeight="false" outlineLevel="0" collapsed="false">
      <c r="B5" s="2"/>
      <c r="C5" s="2"/>
      <c r="D5" s="2"/>
      <c r="E5" s="2"/>
      <c r="F5" s="2"/>
      <c r="G5" s="2"/>
      <c r="H5" s="2"/>
      <c r="I5" s="2"/>
      <c r="J5" s="2"/>
    </row>
    <row r="6" customFormat="false" ht="10.2" hidden="false" customHeight="false" outlineLevel="0" collapsed="false">
      <c r="B6" s="2"/>
      <c r="C6" s="2"/>
      <c r="D6" s="2"/>
      <c r="E6" s="2"/>
      <c r="F6" s="2"/>
      <c r="G6" s="2"/>
      <c r="H6" s="2"/>
      <c r="I6" s="2"/>
      <c r="J6" s="2"/>
    </row>
    <row r="7" customFormat="false" ht="10.2" hidden="false" customHeight="false" outlineLevel="0" collapsed="false">
      <c r="B7" s="2"/>
      <c r="C7" s="2"/>
      <c r="D7" s="2"/>
      <c r="E7" s="2"/>
      <c r="F7" s="2"/>
      <c r="G7" s="2"/>
      <c r="H7" s="2"/>
      <c r="I7" s="2"/>
      <c r="J7" s="2"/>
    </row>
    <row r="8" customFormat="false" ht="10.2" hidden="false" customHeight="false" outlineLevel="0" collapsed="false">
      <c r="B8" s="2"/>
      <c r="C8" s="3"/>
      <c r="D8" s="3"/>
      <c r="E8" s="3"/>
      <c r="F8" s="3"/>
      <c r="G8" s="3"/>
      <c r="H8" s="3"/>
      <c r="I8" s="3"/>
      <c r="J8" s="3"/>
    </row>
    <row r="9" customFormat="false" ht="17.4" hidden="false" customHeight="false" outlineLevel="0" collapsed="false">
      <c r="B9" s="2"/>
      <c r="C9" s="2"/>
      <c r="D9" s="4" t="s">
        <v>0</v>
      </c>
      <c r="E9" s="5"/>
      <c r="F9" s="5"/>
      <c r="G9" s="2"/>
      <c r="H9" s="2"/>
      <c r="I9" s="2"/>
      <c r="J9" s="2"/>
    </row>
    <row r="10" customFormat="false" ht="13.8" hidden="false" customHeight="false" outlineLevel="0" collapsed="false">
      <c r="B10" s="2"/>
      <c r="C10" s="2"/>
      <c r="D10" s="6"/>
      <c r="E10" s="5"/>
      <c r="F10" s="5"/>
      <c r="G10" s="2"/>
      <c r="H10" s="2"/>
      <c r="I10" s="2"/>
      <c r="J10" s="2"/>
    </row>
    <row r="11" customFormat="false" ht="13.8" hidden="false" customHeight="false" outlineLevel="0" collapsed="false">
      <c r="B11" s="2"/>
      <c r="C11" s="2"/>
      <c r="D11" s="7" t="s">
        <v>1</v>
      </c>
      <c r="E11" s="7"/>
      <c r="F11" s="7"/>
      <c r="G11" s="2"/>
      <c r="H11" s="2"/>
      <c r="I11" s="2"/>
      <c r="J11" s="2"/>
    </row>
    <row r="12" customFormat="false" ht="13.8" hidden="false" customHeight="false" outlineLevel="0" collapsed="false">
      <c r="B12" s="2"/>
      <c r="C12" s="2"/>
      <c r="D12" s="8" t="s">
        <v>2</v>
      </c>
      <c r="E12" s="9"/>
      <c r="F12" s="9"/>
      <c r="G12" s="2"/>
      <c r="H12" s="2"/>
      <c r="I12" s="2"/>
      <c r="J12" s="2"/>
    </row>
    <row r="13" customFormat="false" ht="13.8" hidden="false" customHeight="false" outlineLevel="0" collapsed="false">
      <c r="B13" s="2"/>
      <c r="C13" s="2"/>
      <c r="D13" s="8" t="s">
        <v>3</v>
      </c>
      <c r="E13" s="9"/>
      <c r="F13" s="9"/>
      <c r="G13" s="2"/>
      <c r="H13" s="2"/>
      <c r="I13" s="2"/>
      <c r="J13" s="2"/>
    </row>
    <row r="14" customFormat="false" ht="13.8" hidden="false" customHeight="false" outlineLevel="0" collapsed="false">
      <c r="B14" s="2"/>
      <c r="C14" s="2"/>
      <c r="D14" s="8" t="s">
        <v>4</v>
      </c>
      <c r="E14" s="9"/>
      <c r="F14" s="9"/>
      <c r="G14" s="2"/>
      <c r="H14" s="2"/>
      <c r="I14" s="2"/>
      <c r="J14" s="2"/>
    </row>
    <row r="15" customFormat="false" ht="13.8" hidden="false" customHeight="false" outlineLevel="0" collapsed="false">
      <c r="B15" s="2"/>
      <c r="C15" s="2"/>
      <c r="D15" s="8" t="s">
        <v>5</v>
      </c>
      <c r="E15" s="9"/>
      <c r="F15" s="9"/>
      <c r="G15" s="2"/>
      <c r="H15" s="2"/>
      <c r="I15" s="2"/>
      <c r="J15" s="2"/>
    </row>
    <row r="16" customFormat="false" ht="13.8" hidden="false" customHeight="false" outlineLevel="0" collapsed="false">
      <c r="B16" s="2"/>
      <c r="C16" s="2"/>
      <c r="D16" s="10" t="s">
        <v>6</v>
      </c>
      <c r="E16" s="9"/>
      <c r="F16" s="9"/>
      <c r="G16" s="2"/>
      <c r="H16" s="2"/>
      <c r="I16" s="2"/>
      <c r="J16" s="2"/>
    </row>
    <row r="17" customFormat="false" ht="10.2" hidden="false" customHeight="false" outlineLevel="0" collapsed="false">
      <c r="B17" s="2"/>
      <c r="C17" s="2"/>
      <c r="D17" s="2"/>
      <c r="E17" s="2"/>
      <c r="F17" s="2"/>
      <c r="G17" s="2"/>
      <c r="H17" s="2"/>
      <c r="I17" s="2"/>
      <c r="J17" s="2"/>
    </row>
    <row r="18" customFormat="false" ht="15.6" hidden="false" customHeight="false" outlineLevel="0" collapsed="false">
      <c r="B18" s="2"/>
      <c r="C18" s="2"/>
      <c r="D18" s="11"/>
      <c r="E18" s="2"/>
      <c r="F18" s="2"/>
      <c r="G18" s="2"/>
      <c r="H18" s="2"/>
      <c r="I18" s="2"/>
      <c r="J18" s="2"/>
    </row>
    <row r="19" s="12" customFormat="true" ht="14.4" hidden="false" customHeight="false" outlineLevel="0" collapsed="false">
      <c r="B19" s="13"/>
      <c r="C19" s="13"/>
      <c r="D19" s="14" t="s">
        <v>7</v>
      </c>
      <c r="E19" s="15" t="s">
        <v>8</v>
      </c>
      <c r="F19" s="15" t="s">
        <v>9</v>
      </c>
      <c r="G19" s="15" t="s">
        <v>10</v>
      </c>
      <c r="H19" s="15" t="s">
        <v>11</v>
      </c>
      <c r="I19" s="14" t="s">
        <v>12</v>
      </c>
      <c r="J19" s="13"/>
    </row>
    <row r="20" s="12" customFormat="true" ht="13.8" hidden="false" customHeight="false" outlineLevel="0" collapsed="false">
      <c r="B20" s="13"/>
      <c r="C20" s="13"/>
      <c r="D20" s="16" t="s">
        <v>13</v>
      </c>
      <c r="E20" s="17" t="n">
        <v>18109</v>
      </c>
      <c r="F20" s="17" t="n">
        <v>19014</v>
      </c>
      <c r="G20" s="18" t="n">
        <f aca="false">F20-E20</f>
        <v>905</v>
      </c>
      <c r="H20" s="19" t="n">
        <f aca="false">G20/E20</f>
        <v>0.049975150477663</v>
      </c>
      <c r="I20" s="20"/>
      <c r="J20" s="13"/>
    </row>
    <row r="21" s="12" customFormat="true" ht="13.8" hidden="false" customHeight="false" outlineLevel="0" collapsed="false">
      <c r="B21" s="13"/>
      <c r="C21" s="13"/>
      <c r="D21" s="21"/>
      <c r="E21" s="22"/>
      <c r="F21" s="22"/>
      <c r="G21" s="22"/>
      <c r="H21" s="22"/>
      <c r="I21" s="23"/>
      <c r="J21" s="13"/>
    </row>
    <row r="22" s="12" customFormat="true" ht="13.8" hidden="false" customHeight="false" outlineLevel="0" collapsed="false">
      <c r="B22" s="13"/>
      <c r="C22" s="13"/>
      <c r="D22" s="21"/>
      <c r="E22" s="22"/>
      <c r="F22" s="22"/>
      <c r="G22" s="22" t="n">
        <f aca="false">F22-E22</f>
        <v>0</v>
      </c>
      <c r="H22" s="22"/>
      <c r="I22" s="23"/>
      <c r="J22" s="13"/>
    </row>
    <row r="23" s="12" customFormat="true" ht="13.8" hidden="false" customHeight="false" outlineLevel="0" collapsed="false">
      <c r="B23" s="13"/>
      <c r="C23" s="13"/>
      <c r="D23" s="21"/>
      <c r="E23" s="22"/>
      <c r="F23" s="22"/>
      <c r="G23" s="22" t="n">
        <f aca="false">F23-E23</f>
        <v>0</v>
      </c>
      <c r="H23" s="22"/>
      <c r="I23" s="23"/>
      <c r="J23" s="13"/>
    </row>
    <row r="24" s="12" customFormat="true" ht="13.8" hidden="false" customHeight="false" outlineLevel="0" collapsed="false">
      <c r="B24" s="13"/>
      <c r="C24" s="13"/>
      <c r="D24" s="24"/>
      <c r="E24" s="25"/>
      <c r="F24" s="25"/>
      <c r="G24" s="22" t="n">
        <f aca="false">F24-E24</f>
        <v>0</v>
      </c>
      <c r="H24" s="26"/>
      <c r="I24" s="27"/>
      <c r="J24" s="13"/>
    </row>
    <row r="25" s="12" customFormat="true" ht="14.4" hidden="false" customHeight="false" outlineLevel="0" collapsed="false">
      <c r="B25" s="13"/>
      <c r="C25" s="13"/>
      <c r="D25" s="28"/>
      <c r="E25" s="29"/>
      <c r="F25" s="29"/>
      <c r="G25" s="30" t="n">
        <f aca="false">E25-F25</f>
        <v>0</v>
      </c>
      <c r="H25" s="30"/>
      <c r="I25" s="31"/>
      <c r="J25" s="13"/>
    </row>
    <row r="26" s="12" customFormat="true" ht="14.4" hidden="false" customHeight="false" outlineLevel="0" collapsed="false">
      <c r="B26" s="13"/>
      <c r="C26" s="13"/>
      <c r="D26" s="32" t="s">
        <v>14</v>
      </c>
      <c r="E26" s="33"/>
      <c r="F26" s="33"/>
      <c r="G26" s="33" t="n">
        <f aca="false">G20-SUM(G21:G25)</f>
        <v>905</v>
      </c>
      <c r="H26" s="34" t="n">
        <f aca="false">IF(G26=0,0,G26/E20)</f>
        <v>0.049975150477663</v>
      </c>
      <c r="I26" s="35" t="str">
        <f aca="false">IF(OR(H26&gt;0.15,H26&lt;-0.15),"Further explanation needed","No further explanation needed")</f>
        <v>No further explanation needed</v>
      </c>
      <c r="J26" s="13"/>
    </row>
    <row r="27" s="12" customFormat="true" ht="10.2" hidden="false" customHeight="false" outlineLevel="0" collapsed="false">
      <c r="B27" s="13"/>
      <c r="C27" s="13"/>
      <c r="D27" s="13"/>
      <c r="E27" s="13"/>
      <c r="F27" s="13"/>
      <c r="G27" s="13"/>
      <c r="H27" s="13"/>
      <c r="I27" s="13"/>
      <c r="J27" s="13"/>
    </row>
    <row r="28" s="12" customFormat="true" ht="10.8" hidden="false" customHeight="false" outlineLevel="0" collapsed="false">
      <c r="B28" s="13"/>
      <c r="C28" s="13"/>
      <c r="D28" s="13"/>
      <c r="E28" s="13"/>
      <c r="F28" s="13"/>
      <c r="G28" s="13"/>
      <c r="H28" s="13"/>
      <c r="I28" s="13"/>
      <c r="J28" s="13"/>
    </row>
    <row r="29" s="12" customFormat="true" ht="13.8" hidden="false" customHeight="false" outlineLevel="0" collapsed="false">
      <c r="B29" s="13"/>
      <c r="C29" s="13"/>
      <c r="D29" s="16" t="s">
        <v>15</v>
      </c>
      <c r="E29" s="17" t="n">
        <v>12677</v>
      </c>
      <c r="F29" s="17" t="n">
        <v>3455</v>
      </c>
      <c r="G29" s="18" t="n">
        <f aca="false">F29-E29</f>
        <v>-9222</v>
      </c>
      <c r="H29" s="19" t="n">
        <f aca="false">G29/E29</f>
        <v>-0.727459178038968</v>
      </c>
      <c r="I29" s="36"/>
      <c r="J29" s="13"/>
    </row>
    <row r="30" s="12" customFormat="true" ht="13.8" hidden="false" customHeight="false" outlineLevel="0" collapsed="false">
      <c r="B30" s="13"/>
      <c r="C30" s="13"/>
      <c r="D30" s="24" t="s">
        <v>16</v>
      </c>
      <c r="E30" s="26"/>
      <c r="F30" s="26"/>
      <c r="G30" s="22"/>
      <c r="H30" s="26"/>
      <c r="I30" s="0"/>
      <c r="J30" s="13"/>
    </row>
    <row r="31" s="12" customFormat="true" ht="13.8" hidden="false" customHeight="false" outlineLevel="0" collapsed="false">
      <c r="B31" s="13"/>
      <c r="C31" s="13"/>
      <c r="D31" s="24" t="s">
        <v>17</v>
      </c>
      <c r="E31" s="26"/>
      <c r="F31" s="26"/>
      <c r="G31" s="22"/>
      <c r="H31" s="26"/>
      <c r="I31" s="0"/>
      <c r="J31" s="13"/>
    </row>
    <row r="32" s="12" customFormat="true" ht="13.8" hidden="false" customHeight="false" outlineLevel="0" collapsed="false">
      <c r="B32" s="13"/>
      <c r="C32" s="13"/>
      <c r="D32" s="24"/>
      <c r="E32" s="26" t="n">
        <v>8742</v>
      </c>
      <c r="F32" s="26" t="n">
        <v>0</v>
      </c>
      <c r="G32" s="22" t="n">
        <f aca="false">F32-E32</f>
        <v>-8742</v>
      </c>
      <c r="H32" s="26"/>
      <c r="I32" s="27" t="s">
        <v>18</v>
      </c>
      <c r="J32" s="13"/>
    </row>
    <row r="33" s="12" customFormat="true" ht="13.8" hidden="false" customHeight="false" outlineLevel="0" collapsed="false">
      <c r="B33" s="13"/>
      <c r="C33" s="13"/>
      <c r="D33" s="24"/>
      <c r="E33" s="26" t="n">
        <v>2713</v>
      </c>
      <c r="F33" s="26" t="n">
        <v>900</v>
      </c>
      <c r="G33" s="22" t="n">
        <f aca="false">F33-E33</f>
        <v>-1813</v>
      </c>
      <c r="H33" s="26"/>
      <c r="I33" s="27" t="s">
        <v>19</v>
      </c>
      <c r="J33" s="13"/>
    </row>
    <row r="34" s="12" customFormat="true" ht="14.4" hidden="false" customHeight="false" outlineLevel="0" collapsed="false">
      <c r="B34" s="13"/>
      <c r="C34" s="13"/>
      <c r="D34" s="28"/>
      <c r="E34" s="29"/>
      <c r="F34" s="29"/>
      <c r="G34" s="22" t="n">
        <f aca="false">F34-E34</f>
        <v>0</v>
      </c>
      <c r="H34" s="30"/>
      <c r="I34" s="31"/>
      <c r="J34" s="13"/>
    </row>
    <row r="35" s="12" customFormat="true" ht="14" hidden="false" customHeight="false" outlineLevel="0" collapsed="false">
      <c r="B35" s="13"/>
      <c r="C35" s="13"/>
      <c r="D35" s="32" t="s">
        <v>20</v>
      </c>
      <c r="E35" s="33"/>
      <c r="F35" s="33"/>
      <c r="G35" s="33" t="n">
        <f aca="false">G29-SUM(G30:G34)</f>
        <v>1333</v>
      </c>
      <c r="H35" s="34" t="n">
        <f aca="false">IF(G35=0,0,G35/E29)</f>
        <v>0.105151060976572</v>
      </c>
      <c r="I35" s="35" t="str">
        <f aca="false">IF(OR(H35&gt;0.15,H35&lt;-0.15),"Further explanation needed","No further explanation needed")</f>
        <v>No further explanation needed</v>
      </c>
      <c r="J35" s="13"/>
    </row>
    <row r="36" s="12" customFormat="true" ht="10.2" hidden="false" customHeight="false" outlineLevel="0" collapsed="false">
      <c r="B36" s="13"/>
      <c r="C36" s="13"/>
      <c r="D36" s="13"/>
      <c r="E36" s="13"/>
      <c r="F36" s="13"/>
      <c r="G36" s="13"/>
      <c r="H36" s="13"/>
      <c r="I36" s="13"/>
      <c r="J36" s="13"/>
    </row>
    <row r="37" s="12" customFormat="true" ht="10.8" hidden="false" customHeight="false" outlineLevel="0" collapsed="false">
      <c r="B37" s="13"/>
      <c r="C37" s="13"/>
      <c r="D37" s="13"/>
      <c r="E37" s="13"/>
      <c r="F37" s="13"/>
      <c r="G37" s="13"/>
      <c r="H37" s="13"/>
      <c r="I37" s="13"/>
      <c r="J37" s="13"/>
    </row>
    <row r="38" s="12" customFormat="true" ht="13.8" hidden="false" customHeight="false" outlineLevel="0" collapsed="false">
      <c r="B38" s="13"/>
      <c r="C38" s="13"/>
      <c r="D38" s="16" t="s">
        <v>21</v>
      </c>
      <c r="E38" s="17" t="n">
        <v>7117</v>
      </c>
      <c r="F38" s="17" t="n">
        <v>7527</v>
      </c>
      <c r="G38" s="18" t="n">
        <f aca="false">F38-E38</f>
        <v>410</v>
      </c>
      <c r="H38" s="19" t="n">
        <f aca="false">G38/E38</f>
        <v>0.0576085429253899</v>
      </c>
      <c r="I38" s="36"/>
      <c r="J38" s="13"/>
    </row>
    <row r="39" s="12" customFormat="true" ht="13.8" hidden="false" customHeight="false" outlineLevel="0" collapsed="false">
      <c r="B39" s="13"/>
      <c r="C39" s="13"/>
      <c r="D39" s="24"/>
      <c r="E39" s="26"/>
      <c r="F39" s="26"/>
      <c r="G39" s="22" t="n">
        <f aca="false">F39-E39</f>
        <v>0</v>
      </c>
      <c r="H39" s="26"/>
      <c r="I39" s="27"/>
      <c r="J39" s="13"/>
    </row>
    <row r="40" s="12" customFormat="true" ht="13.8" hidden="false" customHeight="false" outlineLevel="0" collapsed="false">
      <c r="B40" s="13"/>
      <c r="C40" s="13"/>
      <c r="D40" s="24"/>
      <c r="E40" s="26"/>
      <c r="F40" s="26"/>
      <c r="G40" s="22" t="n">
        <f aca="false">F40-E40</f>
        <v>0</v>
      </c>
      <c r="H40" s="26"/>
      <c r="I40" s="27"/>
      <c r="J40" s="13"/>
    </row>
    <row r="41" s="12" customFormat="true" ht="13.8" hidden="false" customHeight="false" outlineLevel="0" collapsed="false">
      <c r="B41" s="13"/>
      <c r="C41" s="13"/>
      <c r="D41" s="24"/>
      <c r="E41" s="26"/>
      <c r="F41" s="26"/>
      <c r="G41" s="22" t="n">
        <f aca="false">F41-E41</f>
        <v>0</v>
      </c>
      <c r="H41" s="26"/>
      <c r="I41" s="27"/>
      <c r="J41" s="13"/>
    </row>
    <row r="42" s="12" customFormat="true" ht="13.8" hidden="false" customHeight="false" outlineLevel="0" collapsed="false">
      <c r="B42" s="13"/>
      <c r="C42" s="13"/>
      <c r="D42" s="24"/>
      <c r="E42" s="26"/>
      <c r="F42" s="26"/>
      <c r="G42" s="22" t="n">
        <f aca="false">F42-E42</f>
        <v>0</v>
      </c>
      <c r="H42" s="26"/>
      <c r="I42" s="27"/>
      <c r="J42" s="13"/>
    </row>
    <row r="43" s="12" customFormat="true" ht="14.4" hidden="false" customHeight="false" outlineLevel="0" collapsed="false">
      <c r="B43" s="13"/>
      <c r="C43" s="13"/>
      <c r="D43" s="28"/>
      <c r="E43" s="29"/>
      <c r="F43" s="29"/>
      <c r="G43" s="22" t="n">
        <f aca="false">F43-E43</f>
        <v>0</v>
      </c>
      <c r="H43" s="30"/>
      <c r="I43" s="31"/>
      <c r="J43" s="13"/>
    </row>
    <row r="44" s="12" customFormat="true" ht="14.4" hidden="false" customHeight="false" outlineLevel="0" collapsed="false">
      <c r="B44" s="13"/>
      <c r="C44" s="13"/>
      <c r="D44" s="32" t="s">
        <v>22</v>
      </c>
      <c r="E44" s="33"/>
      <c r="F44" s="33"/>
      <c r="G44" s="33" t="n">
        <f aca="false">G38-SUM(G39:G43)</f>
        <v>410</v>
      </c>
      <c r="H44" s="34" t="n">
        <f aca="false">IF(G44=0,0,G44/E38)</f>
        <v>0.0576085429253899</v>
      </c>
      <c r="I44" s="35" t="str">
        <f aca="false">IF(OR(H44&gt;0.15,H44&lt;-0.15),"Further explanation needed","No further explanation needed")</f>
        <v>No further explanation needed</v>
      </c>
      <c r="J44" s="13"/>
    </row>
    <row r="45" s="12" customFormat="true" ht="10.2" hidden="false" customHeight="false" outlineLevel="0" collapsed="false">
      <c r="B45" s="13"/>
      <c r="C45" s="13"/>
      <c r="D45" s="13"/>
      <c r="E45" s="13"/>
      <c r="F45" s="13"/>
      <c r="G45" s="13"/>
      <c r="H45" s="13"/>
      <c r="I45" s="13"/>
      <c r="J45" s="13"/>
    </row>
    <row r="46" s="12" customFormat="true" ht="10.8" hidden="false" customHeight="false" outlineLevel="0" collapsed="false">
      <c r="B46" s="13"/>
      <c r="C46" s="13"/>
      <c r="D46" s="13"/>
      <c r="E46" s="13"/>
      <c r="F46" s="13"/>
      <c r="G46" s="13"/>
      <c r="H46" s="13"/>
      <c r="I46" s="13"/>
      <c r="J46" s="13"/>
    </row>
    <row r="47" s="12" customFormat="true" ht="13.8" hidden="false" customHeight="false" outlineLevel="0" collapsed="false">
      <c r="B47" s="13"/>
      <c r="C47" s="13"/>
      <c r="D47" s="16" t="s">
        <v>23</v>
      </c>
      <c r="E47" s="17" t="n">
        <v>0</v>
      </c>
      <c r="F47" s="17" t="n">
        <v>0</v>
      </c>
      <c r="G47" s="18" t="n">
        <f aca="false">F47-E47</f>
        <v>0</v>
      </c>
      <c r="H47" s="19" t="e">
        <f aca="false">G47/E47</f>
        <v>#DIV/0!</v>
      </c>
      <c r="I47" s="36"/>
      <c r="J47" s="13"/>
    </row>
    <row r="48" s="12" customFormat="true" ht="13.8" hidden="false" customHeight="false" outlineLevel="0" collapsed="false">
      <c r="B48" s="13"/>
      <c r="C48" s="13"/>
      <c r="D48" s="24"/>
      <c r="E48" s="26"/>
      <c r="F48" s="26"/>
      <c r="G48" s="22" t="n">
        <f aca="false">F48-E48</f>
        <v>0</v>
      </c>
      <c r="H48" s="26"/>
      <c r="I48" s="27"/>
      <c r="J48" s="13"/>
    </row>
    <row r="49" s="12" customFormat="true" ht="13.8" hidden="false" customHeight="false" outlineLevel="0" collapsed="false">
      <c r="B49" s="13"/>
      <c r="C49" s="13"/>
      <c r="D49" s="24"/>
      <c r="E49" s="26"/>
      <c r="F49" s="26"/>
      <c r="G49" s="22" t="n">
        <f aca="false">F49-E49</f>
        <v>0</v>
      </c>
      <c r="H49" s="26"/>
      <c r="I49" s="27"/>
      <c r="J49" s="13"/>
    </row>
    <row r="50" s="12" customFormat="true" ht="13.8" hidden="false" customHeight="false" outlineLevel="0" collapsed="false">
      <c r="B50" s="13"/>
      <c r="C50" s="13"/>
      <c r="D50" s="24"/>
      <c r="E50" s="26"/>
      <c r="F50" s="26"/>
      <c r="G50" s="22" t="n">
        <f aca="false">F50-E50</f>
        <v>0</v>
      </c>
      <c r="H50" s="26"/>
      <c r="I50" s="27"/>
      <c r="J50" s="13"/>
    </row>
    <row r="51" s="12" customFormat="true" ht="13.8" hidden="false" customHeight="false" outlineLevel="0" collapsed="false">
      <c r="B51" s="13"/>
      <c r="C51" s="13"/>
      <c r="D51" s="24"/>
      <c r="E51" s="26"/>
      <c r="F51" s="26"/>
      <c r="G51" s="22" t="n">
        <f aca="false">F51-E51</f>
        <v>0</v>
      </c>
      <c r="H51" s="26"/>
      <c r="I51" s="27"/>
      <c r="J51" s="13"/>
    </row>
    <row r="52" s="12" customFormat="true" ht="14.4" hidden="false" customHeight="false" outlineLevel="0" collapsed="false">
      <c r="B52" s="13"/>
      <c r="C52" s="13"/>
      <c r="D52" s="28"/>
      <c r="E52" s="29"/>
      <c r="F52" s="29"/>
      <c r="G52" s="22" t="n">
        <f aca="false">F52-E52</f>
        <v>0</v>
      </c>
      <c r="H52" s="30"/>
      <c r="I52" s="31"/>
      <c r="J52" s="13"/>
    </row>
    <row r="53" s="12" customFormat="true" ht="14.4" hidden="false" customHeight="false" outlineLevel="0" collapsed="false">
      <c r="B53" s="13"/>
      <c r="C53" s="13"/>
      <c r="D53" s="32" t="s">
        <v>24</v>
      </c>
      <c r="E53" s="33"/>
      <c r="F53" s="33"/>
      <c r="G53" s="33" t="n">
        <f aca="false">G47-SUM(G48:G52)</f>
        <v>0</v>
      </c>
      <c r="H53" s="34" t="n">
        <f aca="false">IF(G53=0,0,G53/E47)</f>
        <v>0</v>
      </c>
      <c r="I53" s="35" t="str">
        <f aca="false">IF(OR(H53&gt;0.15,H53&lt;-0.15),"Further explanation needed","No further explanation needed")</f>
        <v>No further explanation needed</v>
      </c>
      <c r="J53" s="13"/>
    </row>
    <row r="54" s="12" customFormat="true" ht="10.2" hidden="false" customHeight="false" outlineLevel="0" collapsed="false">
      <c r="B54" s="13"/>
      <c r="C54" s="13"/>
      <c r="D54" s="13"/>
      <c r="E54" s="13"/>
      <c r="F54" s="13"/>
      <c r="G54" s="13"/>
      <c r="H54" s="13"/>
      <c r="I54" s="13"/>
      <c r="J54" s="13"/>
    </row>
    <row r="55" s="12" customFormat="true" ht="10.8" hidden="false" customHeight="false" outlineLevel="0" collapsed="false">
      <c r="B55" s="13"/>
      <c r="C55" s="13"/>
      <c r="D55" s="13"/>
      <c r="E55" s="13"/>
      <c r="F55" s="13"/>
      <c r="G55" s="13"/>
      <c r="H55" s="13"/>
      <c r="I55" s="13"/>
      <c r="J55" s="13"/>
    </row>
    <row r="56" s="12" customFormat="true" ht="13.8" hidden="false" customHeight="false" outlineLevel="0" collapsed="false">
      <c r="B56" s="13"/>
      <c r="C56" s="13"/>
      <c r="D56" s="16" t="s">
        <v>25</v>
      </c>
      <c r="E56" s="17" t="n">
        <v>9403</v>
      </c>
      <c r="F56" s="17" t="n">
        <v>29285</v>
      </c>
      <c r="G56" s="18" t="n">
        <f aca="false">F56-E56</f>
        <v>19882</v>
      </c>
      <c r="H56" s="19" t="n">
        <f aca="false">G56/E56</f>
        <v>2.11443156439434</v>
      </c>
      <c r="I56" s="36"/>
      <c r="J56" s="13"/>
    </row>
    <row r="57" s="12" customFormat="true" ht="13.8" hidden="false" customHeight="false" outlineLevel="0" collapsed="false">
      <c r="B57" s="13"/>
      <c r="C57" s="13"/>
      <c r="D57" s="24"/>
      <c r="E57" s="26" t="n">
        <v>0</v>
      </c>
      <c r="F57" s="26" t="n">
        <v>8149</v>
      </c>
      <c r="G57" s="22" t="n">
        <f aca="false">F57-E57</f>
        <v>8149</v>
      </c>
      <c r="H57" s="26"/>
      <c r="I57" s="27" t="s">
        <v>26</v>
      </c>
      <c r="J57" s="13"/>
    </row>
    <row r="58" s="12" customFormat="true" ht="13.8" hidden="false" customHeight="false" outlineLevel="0" collapsed="false">
      <c r="B58" s="13"/>
      <c r="C58" s="13"/>
      <c r="D58" s="24"/>
      <c r="E58" s="26"/>
      <c r="F58" s="26" t="n">
        <v>7637</v>
      </c>
      <c r="G58" s="22" t="n">
        <f aca="false">F58-E58</f>
        <v>7637</v>
      </c>
      <c r="H58" s="26"/>
      <c r="I58" s="27" t="s">
        <v>27</v>
      </c>
      <c r="J58" s="13"/>
    </row>
    <row r="59" s="12" customFormat="true" ht="13.8" hidden="false" customHeight="false" outlineLevel="0" collapsed="false">
      <c r="B59" s="13"/>
      <c r="C59" s="13"/>
      <c r="D59" s="24"/>
      <c r="E59" s="26" t="n">
        <v>583</v>
      </c>
      <c r="F59" s="26" t="n">
        <v>1010</v>
      </c>
      <c r="G59" s="22" t="n">
        <f aca="false">F59-E59</f>
        <v>427</v>
      </c>
      <c r="H59" s="26"/>
      <c r="I59" s="27" t="s">
        <v>28</v>
      </c>
      <c r="J59" s="13"/>
    </row>
    <row r="60" s="12" customFormat="true" ht="13.8" hidden="false" customHeight="false" outlineLevel="0" collapsed="false">
      <c r="B60" s="13"/>
      <c r="C60" s="13"/>
      <c r="D60" s="24"/>
      <c r="E60" s="26" t="n">
        <v>0</v>
      </c>
      <c r="F60" s="26" t="n">
        <v>790</v>
      </c>
      <c r="G60" s="22" t="n">
        <f aca="false">F60-E60</f>
        <v>790</v>
      </c>
      <c r="H60" s="26"/>
      <c r="I60" s="27" t="s">
        <v>29</v>
      </c>
      <c r="J60" s="13"/>
    </row>
    <row r="61" s="12" customFormat="true" ht="14.4" hidden="false" customHeight="false" outlineLevel="0" collapsed="false">
      <c r="B61" s="13"/>
      <c r="C61" s="13"/>
      <c r="D61" s="28"/>
      <c r="E61" s="29" t="n">
        <v>0</v>
      </c>
      <c r="F61" s="29" t="n">
        <v>1500</v>
      </c>
      <c r="G61" s="22" t="n">
        <f aca="false">F61-E61</f>
        <v>1500</v>
      </c>
      <c r="H61" s="30"/>
      <c r="I61" s="31" t="s">
        <v>30</v>
      </c>
      <c r="J61" s="13"/>
    </row>
    <row r="62" s="12" customFormat="true" ht="14.4" hidden="false" customHeight="false" outlineLevel="0" collapsed="false">
      <c r="B62" s="13"/>
      <c r="C62" s="13"/>
      <c r="D62" s="32" t="s">
        <v>31</v>
      </c>
      <c r="E62" s="33"/>
      <c r="F62" s="33"/>
      <c r="G62" s="33" t="n">
        <f aca="false">G56-SUM(G57:G61)</f>
        <v>1379</v>
      </c>
      <c r="H62" s="34" t="n">
        <f aca="false">IF(G62=0,0,G62/E56)</f>
        <v>0.146655322769329</v>
      </c>
      <c r="I62" s="35" t="str">
        <f aca="false">IF(OR(H62&gt;0.15,H62&lt;-0.15),"Further explanation needed","No further explanation needed")</f>
        <v>No further explanation needed</v>
      </c>
      <c r="J62" s="13"/>
    </row>
    <row r="63" s="12" customFormat="true" ht="10.2" hidden="false" customHeight="false" outlineLevel="0" collapsed="false">
      <c r="B63" s="13"/>
      <c r="C63" s="13"/>
      <c r="D63" s="13"/>
      <c r="E63" s="13"/>
      <c r="F63" s="13"/>
      <c r="G63" s="13"/>
      <c r="H63" s="13"/>
      <c r="I63" s="13"/>
      <c r="J63" s="13"/>
    </row>
    <row r="64" s="12" customFormat="true" ht="10.8" hidden="false" customHeight="false" outlineLevel="0" collapsed="false">
      <c r="B64" s="13"/>
      <c r="C64" s="13"/>
      <c r="D64" s="13"/>
      <c r="E64" s="13"/>
      <c r="F64" s="13"/>
      <c r="G64" s="13"/>
      <c r="H64" s="13"/>
      <c r="I64" s="13"/>
      <c r="J64" s="13"/>
    </row>
    <row r="65" s="12" customFormat="true" ht="13.8" hidden="false" customHeight="false" outlineLevel="0" collapsed="false">
      <c r="B65" s="13"/>
      <c r="C65" s="13"/>
      <c r="D65" s="16" t="s">
        <v>32</v>
      </c>
      <c r="E65" s="17" t="n">
        <v>60741</v>
      </c>
      <c r="F65" s="17" t="n">
        <v>67260</v>
      </c>
      <c r="G65" s="18" t="n">
        <f aca="false">F65-E65</f>
        <v>6519</v>
      </c>
      <c r="H65" s="19" t="n">
        <f aca="false">G65/E65</f>
        <v>0.107324541907443</v>
      </c>
      <c r="I65" s="36"/>
      <c r="J65" s="13"/>
    </row>
    <row r="66" s="12" customFormat="true" ht="13.8" hidden="false" customHeight="false" outlineLevel="0" collapsed="false">
      <c r="B66" s="13"/>
      <c r="C66" s="13"/>
      <c r="D66" s="24"/>
      <c r="E66" s="26"/>
      <c r="F66" s="26" t="n">
        <v>6500</v>
      </c>
      <c r="G66" s="22" t="n">
        <f aca="false">F66-E66</f>
        <v>6500</v>
      </c>
      <c r="H66" s="26"/>
      <c r="I66" s="27" t="s">
        <v>33</v>
      </c>
      <c r="J66" s="13"/>
    </row>
    <row r="67" s="12" customFormat="true" ht="13.8" hidden="false" customHeight="false" outlineLevel="0" collapsed="false">
      <c r="B67" s="13"/>
      <c r="C67" s="13"/>
      <c r="D67" s="24"/>
      <c r="E67" s="26"/>
      <c r="F67" s="26"/>
      <c r="G67" s="22" t="n">
        <f aca="false">F67-E67</f>
        <v>0</v>
      </c>
      <c r="H67" s="26"/>
      <c r="I67" s="27" t="s">
        <v>34</v>
      </c>
      <c r="J67" s="13"/>
    </row>
    <row r="68" s="12" customFormat="true" ht="13.8" hidden="false" customHeight="false" outlineLevel="0" collapsed="false">
      <c r="B68" s="13"/>
      <c r="C68" s="13"/>
      <c r="D68" s="24"/>
      <c r="E68" s="26"/>
      <c r="F68" s="26"/>
      <c r="G68" s="22" t="n">
        <f aca="false">F68-E68</f>
        <v>0</v>
      </c>
      <c r="H68" s="26"/>
      <c r="I68" s="27"/>
      <c r="J68" s="13"/>
    </row>
    <row r="69" s="12" customFormat="true" ht="13.8" hidden="false" customHeight="false" outlineLevel="0" collapsed="false">
      <c r="B69" s="13"/>
      <c r="C69" s="13"/>
      <c r="D69" s="24"/>
      <c r="E69" s="26"/>
      <c r="F69" s="26"/>
      <c r="G69" s="22" t="n">
        <f aca="false">F69-E69</f>
        <v>0</v>
      </c>
      <c r="H69" s="26"/>
      <c r="I69" s="27"/>
      <c r="J69" s="13"/>
    </row>
    <row r="70" s="12" customFormat="true" ht="14.4" hidden="false" customHeight="false" outlineLevel="0" collapsed="false">
      <c r="B70" s="13"/>
      <c r="C70" s="13"/>
      <c r="D70" s="28"/>
      <c r="E70" s="29"/>
      <c r="F70" s="29"/>
      <c r="G70" s="22" t="n">
        <f aca="false">F70-E70</f>
        <v>0</v>
      </c>
      <c r="H70" s="30"/>
      <c r="I70" s="31"/>
      <c r="J70" s="13"/>
    </row>
    <row r="71" s="12" customFormat="true" ht="14.4" hidden="false" customHeight="false" outlineLevel="0" collapsed="false">
      <c r="B71" s="13"/>
      <c r="C71" s="13"/>
      <c r="D71" s="32" t="s">
        <v>35</v>
      </c>
      <c r="E71" s="33"/>
      <c r="F71" s="33"/>
      <c r="G71" s="33" t="n">
        <f aca="false">G65-SUM(G66:G70)</f>
        <v>19</v>
      </c>
      <c r="H71" s="34" t="n">
        <f aca="false">IF(G71=0,0,G71/E65)</f>
        <v>0.000312803542911707</v>
      </c>
      <c r="I71" s="35" t="str">
        <f aca="false">IF(OR(H71&lt;0,H71&lt;0),"Further explanation needed","No further explanation needed")</f>
        <v>No further explanation needed</v>
      </c>
      <c r="J71" s="13"/>
    </row>
    <row r="72" s="12" customFormat="true" ht="10.2" hidden="false" customHeight="false" outlineLevel="0" collapsed="false">
      <c r="B72" s="13"/>
      <c r="C72" s="13"/>
      <c r="D72" s="13"/>
      <c r="E72" s="13"/>
      <c r="F72" s="13"/>
      <c r="G72" s="13"/>
      <c r="H72" s="13"/>
      <c r="I72" s="13"/>
      <c r="J72" s="13"/>
    </row>
    <row r="73" s="12" customFormat="true" ht="10.8" hidden="false" customHeight="false" outlineLevel="0" collapsed="false">
      <c r="B73" s="13"/>
      <c r="C73" s="13"/>
      <c r="D73" s="13"/>
      <c r="E73" s="13"/>
      <c r="F73" s="13"/>
      <c r="G73" s="13"/>
      <c r="H73" s="13"/>
      <c r="I73" s="13"/>
      <c r="J73" s="13"/>
    </row>
    <row r="74" s="12" customFormat="true" ht="13.8" hidden="false" customHeight="false" outlineLevel="0" collapsed="false">
      <c r="B74" s="13"/>
      <c r="C74" s="13"/>
      <c r="D74" s="16" t="s">
        <v>36</v>
      </c>
      <c r="E74" s="17" t="n">
        <v>0</v>
      </c>
      <c r="F74" s="17" t="n">
        <v>0</v>
      </c>
      <c r="G74" s="18" t="n">
        <f aca="false">F74-E74</f>
        <v>0</v>
      </c>
      <c r="H74" s="19" t="e">
        <f aca="false">G74/E74</f>
        <v>#DIV/0!</v>
      </c>
      <c r="I74" s="36"/>
      <c r="J74" s="13"/>
    </row>
    <row r="75" s="12" customFormat="true" ht="13.8" hidden="false" customHeight="false" outlineLevel="0" collapsed="false">
      <c r="B75" s="13"/>
      <c r="C75" s="13"/>
      <c r="D75" s="24"/>
      <c r="E75" s="26"/>
      <c r="F75" s="26"/>
      <c r="G75" s="22" t="n">
        <f aca="false">F75-E75</f>
        <v>0</v>
      </c>
      <c r="H75" s="26"/>
      <c r="I75" s="27"/>
      <c r="J75" s="13"/>
    </row>
    <row r="76" s="12" customFormat="true" ht="13.8" hidden="false" customHeight="false" outlineLevel="0" collapsed="false">
      <c r="B76" s="13"/>
      <c r="C76" s="13"/>
      <c r="D76" s="24"/>
      <c r="E76" s="26"/>
      <c r="F76" s="26"/>
      <c r="G76" s="22" t="n">
        <f aca="false">F76-E76</f>
        <v>0</v>
      </c>
      <c r="H76" s="26"/>
      <c r="I76" s="27"/>
      <c r="J76" s="13"/>
    </row>
    <row r="77" s="12" customFormat="true" ht="13.8" hidden="false" customHeight="false" outlineLevel="0" collapsed="false">
      <c r="B77" s="13"/>
      <c r="C77" s="13"/>
      <c r="D77" s="24"/>
      <c r="E77" s="26"/>
      <c r="F77" s="26"/>
      <c r="G77" s="22" t="n">
        <f aca="false">F77-E77</f>
        <v>0</v>
      </c>
      <c r="H77" s="26"/>
      <c r="I77" s="27"/>
      <c r="J77" s="13"/>
    </row>
    <row r="78" s="12" customFormat="true" ht="13.8" hidden="false" customHeight="false" outlineLevel="0" collapsed="false">
      <c r="B78" s="13"/>
      <c r="C78" s="13"/>
      <c r="D78" s="24"/>
      <c r="E78" s="26"/>
      <c r="F78" s="26"/>
      <c r="G78" s="22" t="n">
        <f aca="false">F78-E78</f>
        <v>0</v>
      </c>
      <c r="H78" s="26"/>
      <c r="I78" s="27"/>
      <c r="J78" s="13"/>
    </row>
    <row r="79" s="12" customFormat="true" ht="14.4" hidden="false" customHeight="false" outlineLevel="0" collapsed="false">
      <c r="B79" s="13"/>
      <c r="C79" s="13"/>
      <c r="D79" s="28"/>
      <c r="E79" s="29"/>
      <c r="F79" s="29"/>
      <c r="G79" s="22" t="n">
        <f aca="false">F79-E79</f>
        <v>0</v>
      </c>
      <c r="H79" s="30"/>
      <c r="I79" s="31"/>
      <c r="J79" s="13"/>
    </row>
    <row r="80" s="12" customFormat="true" ht="14.4" hidden="false" customHeight="false" outlineLevel="0" collapsed="false">
      <c r="B80" s="13"/>
      <c r="C80" s="13"/>
      <c r="D80" s="32" t="s">
        <v>37</v>
      </c>
      <c r="E80" s="33"/>
      <c r="F80" s="33"/>
      <c r="G80" s="33" t="n">
        <f aca="false">G74-SUM(G75:G79)</f>
        <v>0</v>
      </c>
      <c r="H80" s="34" t="n">
        <f aca="false">IF(G80=0,0,G80/E74)</f>
        <v>0</v>
      </c>
      <c r="I80" s="35" t="str">
        <f aca="false">IF(OR(H80&gt;0.15,H80&lt;-0.15),"Further explanation needed","No further explanation needed")</f>
        <v>No further explanation needed</v>
      </c>
      <c r="J80" s="13"/>
    </row>
    <row r="81" s="12" customFormat="true" ht="10.2" hidden="false" customHeight="false" outlineLevel="0" collapsed="false">
      <c r="B81" s="13"/>
      <c r="C81" s="13"/>
      <c r="D81" s="13"/>
      <c r="E81" s="13"/>
      <c r="F81" s="13"/>
      <c r="G81" s="13"/>
      <c r="H81" s="13"/>
      <c r="I81" s="13"/>
      <c r="J81" s="13"/>
    </row>
    <row r="82" customFormat="false" ht="10.2" hidden="false" customHeight="false" outlineLevel="0" collapsed="false">
      <c r="B82" s="2"/>
      <c r="C82" s="2"/>
      <c r="D82" s="2"/>
      <c r="E82" s="2"/>
      <c r="F82" s="2"/>
      <c r="G82" s="2"/>
      <c r="H82" s="2"/>
      <c r="I82" s="2"/>
      <c r="J82" s="2"/>
    </row>
    <row r="83" customFormat="false" ht="10.2" hidden="false" customHeight="false" outlineLevel="0" collapsed="false">
      <c r="B83" s="2"/>
      <c r="C83" s="2"/>
      <c r="D83" s="2"/>
      <c r="E83" s="2"/>
      <c r="F83" s="2"/>
      <c r="G83" s="2"/>
      <c r="H83" s="2"/>
      <c r="I83" s="2"/>
      <c r="J83" s="2"/>
    </row>
    <row r="84" customFormat="false" ht="10.2" hidden="false" customHeight="false" outlineLevel="0" collapsed="false">
      <c r="B84" s="2"/>
      <c r="C84" s="2"/>
      <c r="D84" s="2"/>
      <c r="E84" s="2"/>
      <c r="F84" s="2"/>
      <c r="G84" s="2"/>
      <c r="H84" s="2"/>
      <c r="I84" s="2"/>
      <c r="J84" s="2"/>
    </row>
    <row r="85" customFormat="false" ht="10.2" hidden="false" customHeight="false" outlineLevel="0" collapsed="false">
      <c r="B85" s="2"/>
      <c r="C85" s="3"/>
      <c r="D85" s="3"/>
      <c r="E85" s="3"/>
      <c r="F85" s="3"/>
      <c r="G85" s="3"/>
      <c r="H85" s="3"/>
      <c r="I85" s="3"/>
      <c r="J85" s="3"/>
    </row>
    <row r="86" customFormat="false" ht="10.2" hidden="false" customHeight="false" outlineLevel="0" collapsed="false">
      <c r="B86" s="2"/>
      <c r="C86" s="37" t="s">
        <v>38</v>
      </c>
      <c r="D86" s="37"/>
      <c r="E86" s="37"/>
      <c r="F86" s="37"/>
      <c r="G86" s="37"/>
      <c r="H86" s="37"/>
      <c r="I86" s="37"/>
      <c r="J86" s="37"/>
    </row>
    <row r="87" customFormat="false" ht="10.2" hidden="false" customHeight="false" outlineLevel="0" collapsed="false">
      <c r="B87" s="2"/>
      <c r="C87" s="2"/>
      <c r="D87" s="2"/>
      <c r="E87" s="2"/>
      <c r="F87" s="2"/>
      <c r="G87" s="2"/>
      <c r="H87" s="2"/>
      <c r="I87" s="2"/>
      <c r="J87" s="2"/>
    </row>
    <row r="88" customFormat="false" ht="10.2" hidden="false" customHeight="false" outlineLevel="0" collapsed="false">
      <c r="B88" s="2"/>
      <c r="C88" s="2"/>
      <c r="D88" s="2"/>
      <c r="E88" s="2"/>
      <c r="F88" s="2"/>
      <c r="G88" s="2"/>
      <c r="H88" s="2"/>
      <c r="I88" s="2"/>
      <c r="J88" s="2"/>
    </row>
  </sheetData>
  <sheetProtection sheet="true" password="c650" objects="true" scenarios="true" selectLockedCells="true" selectUnlockedCells="true"/>
  <mergeCells count="2">
    <mergeCell ref="D11:F11"/>
    <mergeCell ref="C86:J86"/>
  </mergeCells>
  <conditionalFormatting sqref="H20">
    <cfRule type="cellIs" priority="2" operator="between" aboveAverage="0" equalAverage="0" bottom="0" percent="0" rank="0" text="" dxfId="0">
      <formula>-0.15</formula>
      <formula>0.15</formula>
    </cfRule>
    <cfRule type="cellIs" priority="3" operator="lessThan" aboveAverage="0" equalAverage="0" bottom="0" percent="0" rank="0" text="" dxfId="1">
      <formula>-0.15</formula>
    </cfRule>
    <cfRule type="cellIs" priority="4" operator="greaterThan" aboveAverage="0" equalAverage="0" bottom="0" percent="0" rank="0" text="" dxfId="2">
      <formula>0.15</formula>
    </cfRule>
  </conditionalFormatting>
  <conditionalFormatting sqref="H26">
    <cfRule type="cellIs" priority="5" operator="between" aboveAverage="0" equalAverage="0" bottom="0" percent="0" rank="0" text="" dxfId="3">
      <formula>-0.15</formula>
      <formula>0.15</formula>
    </cfRule>
    <cfRule type="cellIs" priority="6" operator="lessThan" aboveAverage="0" equalAverage="0" bottom="0" percent="0" rank="0" text="" dxfId="4">
      <formula>-0.15</formula>
    </cfRule>
    <cfRule type="cellIs" priority="7" operator="greaterThan" aboveAverage="0" equalAverage="0" bottom="0" percent="0" rank="0" text="" dxfId="5">
      <formula>0.15</formula>
    </cfRule>
  </conditionalFormatting>
  <conditionalFormatting sqref="H29">
    <cfRule type="cellIs" priority="8" operator="between" aboveAverage="0" equalAverage="0" bottom="0" percent="0" rank="0" text="" dxfId="6">
      <formula>-0.15</formula>
      <formula>0.15</formula>
    </cfRule>
    <cfRule type="cellIs" priority="9" operator="lessThan" aboveAverage="0" equalAverage="0" bottom="0" percent="0" rank="0" text="" dxfId="7">
      <formula>-0.15</formula>
    </cfRule>
    <cfRule type="cellIs" priority="10" operator="greaterThan" aboveAverage="0" equalAverage="0" bottom="0" percent="0" rank="0" text="" dxfId="8">
      <formula>0.15</formula>
    </cfRule>
  </conditionalFormatting>
  <conditionalFormatting sqref="H35">
    <cfRule type="cellIs" priority="11" operator="between" aboveAverage="0" equalAverage="0" bottom="0" percent="0" rank="0" text="" dxfId="9">
      <formula>-0.15</formula>
      <formula>0.15</formula>
    </cfRule>
    <cfRule type="cellIs" priority="12" operator="lessThan" aboveAverage="0" equalAverage="0" bottom="0" percent="0" rank="0" text="" dxfId="10">
      <formula>-0.15</formula>
    </cfRule>
    <cfRule type="cellIs" priority="13" operator="greaterThan" aboveAverage="0" equalAverage="0" bottom="0" percent="0" rank="0" text="" dxfId="11">
      <formula>0.15</formula>
    </cfRule>
  </conditionalFormatting>
  <conditionalFormatting sqref="H38">
    <cfRule type="cellIs" priority="14" operator="between" aboveAverage="0" equalAverage="0" bottom="0" percent="0" rank="0" text="" dxfId="12">
      <formula>-0.15</formula>
      <formula>0.15</formula>
    </cfRule>
    <cfRule type="cellIs" priority="15" operator="lessThan" aboveAverage="0" equalAverage="0" bottom="0" percent="0" rank="0" text="" dxfId="13">
      <formula>-0.15</formula>
    </cfRule>
    <cfRule type="cellIs" priority="16" operator="greaterThan" aboveAverage="0" equalAverage="0" bottom="0" percent="0" rank="0" text="" dxfId="14">
      <formula>0.15</formula>
    </cfRule>
  </conditionalFormatting>
  <conditionalFormatting sqref="H44">
    <cfRule type="cellIs" priority="17" operator="between" aboveAverage="0" equalAverage="0" bottom="0" percent="0" rank="0" text="" dxfId="15">
      <formula>-0.15</formula>
      <formula>0.15</formula>
    </cfRule>
    <cfRule type="cellIs" priority="18" operator="lessThan" aboveAverage="0" equalAverage="0" bottom="0" percent="0" rank="0" text="" dxfId="16">
      <formula>-0.15</formula>
    </cfRule>
    <cfRule type="cellIs" priority="19" operator="greaterThan" aboveAverage="0" equalAverage="0" bottom="0" percent="0" rank="0" text="" dxfId="17">
      <formula>0.15</formula>
    </cfRule>
  </conditionalFormatting>
  <conditionalFormatting sqref="H47">
    <cfRule type="cellIs" priority="20" operator="between" aboveAverage="0" equalAverage="0" bottom="0" percent="0" rank="0" text="" dxfId="18">
      <formula>-0.15</formula>
      <formula>0.15</formula>
    </cfRule>
    <cfRule type="cellIs" priority="21" operator="lessThan" aboveAverage="0" equalAverage="0" bottom="0" percent="0" rank="0" text="" dxfId="19">
      <formula>-0.15</formula>
    </cfRule>
    <cfRule type="cellIs" priority="22" operator="greaterThan" aboveAverage="0" equalAverage="0" bottom="0" percent="0" rank="0" text="" dxfId="20">
      <formula>0.15</formula>
    </cfRule>
  </conditionalFormatting>
  <conditionalFormatting sqref="H53">
    <cfRule type="cellIs" priority="23" operator="between" aboveAverage="0" equalAverage="0" bottom="0" percent="0" rank="0" text="" dxfId="21">
      <formula>-0.15</formula>
      <formula>0.15</formula>
    </cfRule>
    <cfRule type="cellIs" priority="24" operator="lessThan" aboveAverage="0" equalAverage="0" bottom="0" percent="0" rank="0" text="" dxfId="22">
      <formula>-0.15</formula>
    </cfRule>
    <cfRule type="cellIs" priority="25" operator="greaterThan" aboveAverage="0" equalAverage="0" bottom="0" percent="0" rank="0" text="" dxfId="23">
      <formula>0.15</formula>
    </cfRule>
  </conditionalFormatting>
  <conditionalFormatting sqref="H56">
    <cfRule type="cellIs" priority="26" operator="between" aboveAverage="0" equalAverage="0" bottom="0" percent="0" rank="0" text="" dxfId="24">
      <formula>-0.15</formula>
      <formula>0.15</formula>
    </cfRule>
    <cfRule type="cellIs" priority="27" operator="lessThan" aboveAverage="0" equalAverage="0" bottom="0" percent="0" rank="0" text="" dxfId="25">
      <formula>-0.15</formula>
    </cfRule>
    <cfRule type="cellIs" priority="28" operator="greaterThan" aboveAverage="0" equalAverage="0" bottom="0" percent="0" rank="0" text="" dxfId="26">
      <formula>0.15</formula>
    </cfRule>
  </conditionalFormatting>
  <conditionalFormatting sqref="H62">
    <cfRule type="cellIs" priority="29" operator="between" aboveAverage="0" equalAverage="0" bottom="0" percent="0" rank="0" text="" dxfId="27">
      <formula>-0.15</formula>
      <formula>0.15</formula>
    </cfRule>
    <cfRule type="cellIs" priority="30" operator="lessThan" aboveAverage="0" equalAverage="0" bottom="0" percent="0" rank="0" text="" dxfId="28">
      <formula>-0.15</formula>
    </cfRule>
    <cfRule type="cellIs" priority="31" operator="greaterThan" aboveAverage="0" equalAverage="0" bottom="0" percent="0" rank="0" text="" dxfId="29">
      <formula>0.15</formula>
    </cfRule>
  </conditionalFormatting>
  <conditionalFormatting sqref="H65">
    <cfRule type="cellIs" priority="32" operator="between" aboveAverage="0" equalAverage="0" bottom="0" percent="0" rank="0" text="" dxfId="30">
      <formula>-0.15</formula>
      <formula>0.15</formula>
    </cfRule>
    <cfRule type="cellIs" priority="33" operator="lessThan" aboveAverage="0" equalAverage="0" bottom="0" percent="0" rank="0" text="" dxfId="31">
      <formula>-0.15</formula>
    </cfRule>
    <cfRule type="cellIs" priority="34" operator="greaterThan" aboveAverage="0" equalAverage="0" bottom="0" percent="0" rank="0" text="" dxfId="32">
      <formula>0.15</formula>
    </cfRule>
  </conditionalFormatting>
  <conditionalFormatting sqref="H71">
    <cfRule type="cellIs" priority="35" operator="between" aboveAverage="0" equalAverage="0" bottom="0" percent="0" rank="0" text="" dxfId="33">
      <formula>-0.15</formula>
      <formula>0.15</formula>
    </cfRule>
    <cfRule type="cellIs" priority="36" operator="lessThan" aboveAverage="0" equalAverage="0" bottom="0" percent="0" rank="0" text="" dxfId="34">
      <formula>-0.15</formula>
    </cfRule>
    <cfRule type="cellIs" priority="37" operator="greaterThan" aboveAverage="0" equalAverage="0" bottom="0" percent="0" rank="0" text="" dxfId="35">
      <formula>0.15</formula>
    </cfRule>
  </conditionalFormatting>
  <conditionalFormatting sqref="H74">
    <cfRule type="cellIs" priority="38" operator="between" aboveAverage="0" equalAverage="0" bottom="0" percent="0" rank="0" text="" dxfId="36">
      <formula>-0.15</formula>
      <formula>0.15</formula>
    </cfRule>
    <cfRule type="cellIs" priority="39" operator="lessThan" aboveAverage="0" equalAverage="0" bottom="0" percent="0" rank="0" text="" dxfId="37">
      <formula>-0.15</formula>
    </cfRule>
    <cfRule type="cellIs" priority="40" operator="greaterThan" aboveAverage="0" equalAverage="0" bottom="0" percent="0" rank="0" text="" dxfId="38">
      <formula>0.15</formula>
    </cfRule>
  </conditionalFormatting>
  <conditionalFormatting sqref="H80">
    <cfRule type="cellIs" priority="41" operator="between" aboveAverage="0" equalAverage="0" bottom="0" percent="0" rank="0" text="" dxfId="39">
      <formula>-0.15</formula>
      <formula>0.15</formula>
    </cfRule>
    <cfRule type="cellIs" priority="42" operator="lessThan" aboveAverage="0" equalAverage="0" bottom="0" percent="0" rank="0" text="" dxfId="40">
      <formula>-0.15</formula>
    </cfRule>
    <cfRule type="cellIs" priority="43" operator="greaterThan" aboveAverage="0" equalAverage="0" bottom="0" percent="0" rank="0" text="" dxfId="41">
      <formula>0.15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BFBFBF"/>
    <pageSetUpPr fitToPage="false"/>
  </sheetPr>
  <dimension ref="B2:J88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1" ySplit="19" topLeftCell="B20" activePane="bottomRight" state="frozen"/>
      <selection pane="topLeft" activeCell="A1" activeCellId="0" sqref="A1"/>
      <selection pane="topRight" activeCell="B1" activeCellId="0" sqref="B1"/>
      <selection pane="bottomLeft" activeCell="A20" activeCellId="0" sqref="A20"/>
      <selection pane="bottomRight" activeCell="H29" activeCellId="0" sqref="H29"/>
    </sheetView>
  </sheetViews>
  <sheetFormatPr defaultColWidth="4.109375" defaultRowHeight="10.2" zeroHeight="false" outlineLevelRow="0" outlineLevelCol="0"/>
  <cols>
    <col collapsed="false" customWidth="false" hidden="false" outlineLevel="0" max="3" min="1" style="1" width="4.1"/>
    <col collapsed="false" customWidth="true" hidden="false" outlineLevel="0" max="4" min="4" style="1" width="56.89"/>
    <col collapsed="false" customWidth="true" hidden="false" outlineLevel="0" max="5" min="5" style="1" width="15.44"/>
    <col collapsed="false" customWidth="true" hidden="false" outlineLevel="0" max="6" min="6" style="1" width="16.67"/>
    <col collapsed="false" customWidth="true" hidden="false" outlineLevel="0" max="7" min="7" style="1" width="16.44"/>
    <col collapsed="false" customWidth="true" hidden="false" outlineLevel="0" max="8" min="8" style="1" width="16.33"/>
    <col collapsed="false" customWidth="true" hidden="false" outlineLevel="0" max="9" min="9" style="1" width="76.33"/>
    <col collapsed="false" customWidth="true" hidden="false" outlineLevel="0" max="10" min="10" style="1" width="12.44"/>
    <col collapsed="false" customWidth="false" hidden="false" outlineLevel="0" max="1024" min="11" style="1" width="4.1"/>
  </cols>
  <sheetData>
    <row r="2" customFormat="false" ht="10.2" hidden="false" customHeight="false" outlineLevel="0" collapsed="false">
      <c r="B2" s="2"/>
      <c r="C2" s="2"/>
      <c r="D2" s="2"/>
      <c r="E2" s="2"/>
      <c r="F2" s="2"/>
      <c r="G2" s="2"/>
      <c r="H2" s="2"/>
      <c r="I2" s="2"/>
      <c r="J2" s="2"/>
    </row>
    <row r="3" customFormat="false" ht="10.2" hidden="false" customHeight="false" outlineLevel="0" collapsed="false">
      <c r="B3" s="2"/>
      <c r="C3" s="2"/>
      <c r="D3" s="2"/>
      <c r="E3" s="2"/>
      <c r="F3" s="2"/>
      <c r="G3" s="2"/>
      <c r="H3" s="2"/>
      <c r="I3" s="2"/>
      <c r="J3" s="2"/>
    </row>
    <row r="4" customFormat="false" ht="10.2" hidden="false" customHeight="false" outlineLevel="0" collapsed="false">
      <c r="B4" s="2"/>
      <c r="C4" s="2"/>
      <c r="D4" s="2"/>
      <c r="E4" s="2"/>
      <c r="F4" s="2"/>
      <c r="G4" s="2"/>
      <c r="H4" s="2"/>
      <c r="I4" s="2"/>
      <c r="J4" s="2"/>
    </row>
    <row r="5" customFormat="false" ht="10.2" hidden="false" customHeight="false" outlineLevel="0" collapsed="false">
      <c r="B5" s="2"/>
      <c r="C5" s="2"/>
      <c r="D5" s="2"/>
      <c r="E5" s="2"/>
      <c r="F5" s="2"/>
      <c r="G5" s="2"/>
      <c r="H5" s="2"/>
      <c r="I5" s="2"/>
      <c r="J5" s="2"/>
    </row>
    <row r="6" customFormat="false" ht="10.2" hidden="false" customHeight="false" outlineLevel="0" collapsed="false">
      <c r="B6" s="2"/>
      <c r="C6" s="2"/>
      <c r="D6" s="2"/>
      <c r="E6" s="2"/>
      <c r="F6" s="2"/>
      <c r="G6" s="2"/>
      <c r="H6" s="2"/>
      <c r="I6" s="2"/>
      <c r="J6" s="2"/>
    </row>
    <row r="7" customFormat="false" ht="10.2" hidden="false" customHeight="false" outlineLevel="0" collapsed="false">
      <c r="B7" s="2"/>
      <c r="C7" s="2"/>
      <c r="D7" s="2"/>
      <c r="E7" s="2"/>
      <c r="F7" s="2"/>
      <c r="G7" s="2"/>
      <c r="H7" s="2"/>
      <c r="I7" s="2"/>
      <c r="J7" s="2"/>
    </row>
    <row r="8" customFormat="false" ht="10.2" hidden="false" customHeight="false" outlineLevel="0" collapsed="false">
      <c r="B8" s="2"/>
      <c r="C8" s="3"/>
      <c r="D8" s="3"/>
      <c r="E8" s="3"/>
      <c r="F8" s="3"/>
      <c r="G8" s="3"/>
      <c r="H8" s="3"/>
      <c r="I8" s="3"/>
      <c r="J8" s="3"/>
    </row>
    <row r="9" customFormat="false" ht="17.4" hidden="false" customHeight="false" outlineLevel="0" collapsed="false">
      <c r="B9" s="2"/>
      <c r="C9" s="2"/>
      <c r="D9" s="4" t="s">
        <v>0</v>
      </c>
      <c r="E9" s="5"/>
      <c r="F9" s="5"/>
      <c r="G9" s="2"/>
      <c r="H9" s="2"/>
      <c r="I9" s="2"/>
      <c r="J9" s="2"/>
    </row>
    <row r="10" customFormat="false" ht="13.8" hidden="false" customHeight="false" outlineLevel="0" collapsed="false">
      <c r="B10" s="2"/>
      <c r="C10" s="2"/>
      <c r="D10" s="6"/>
      <c r="E10" s="5"/>
      <c r="F10" s="5"/>
      <c r="G10" s="2"/>
      <c r="H10" s="2"/>
      <c r="I10" s="2"/>
      <c r="J10" s="2"/>
    </row>
    <row r="11" customFormat="false" ht="13.8" hidden="false" customHeight="false" outlineLevel="0" collapsed="false">
      <c r="B11" s="2"/>
      <c r="C11" s="2"/>
      <c r="D11" s="7" t="s">
        <v>1</v>
      </c>
      <c r="E11" s="7"/>
      <c r="F11" s="7"/>
      <c r="G11" s="2"/>
      <c r="H11" s="2"/>
      <c r="I11" s="2"/>
      <c r="J11" s="2"/>
    </row>
    <row r="12" customFormat="false" ht="13.8" hidden="false" customHeight="false" outlineLevel="0" collapsed="false">
      <c r="B12" s="2"/>
      <c r="C12" s="2"/>
      <c r="D12" s="8" t="s">
        <v>2</v>
      </c>
      <c r="E12" s="9"/>
      <c r="F12" s="9"/>
      <c r="G12" s="2"/>
      <c r="H12" s="2"/>
      <c r="I12" s="2"/>
      <c r="J12" s="2"/>
    </row>
    <row r="13" customFormat="false" ht="13.8" hidden="false" customHeight="false" outlineLevel="0" collapsed="false">
      <c r="B13" s="2"/>
      <c r="C13" s="2"/>
      <c r="D13" s="8" t="s">
        <v>3</v>
      </c>
      <c r="E13" s="9"/>
      <c r="F13" s="9"/>
      <c r="G13" s="2"/>
      <c r="H13" s="2"/>
      <c r="I13" s="2"/>
      <c r="J13" s="2"/>
    </row>
    <row r="14" customFormat="false" ht="13.8" hidden="false" customHeight="false" outlineLevel="0" collapsed="false">
      <c r="B14" s="2"/>
      <c r="C14" s="2"/>
      <c r="D14" s="8" t="s">
        <v>4</v>
      </c>
      <c r="E14" s="9"/>
      <c r="F14" s="9"/>
      <c r="G14" s="2"/>
      <c r="H14" s="2"/>
      <c r="I14" s="2"/>
      <c r="J14" s="2"/>
    </row>
    <row r="15" customFormat="false" ht="13.8" hidden="false" customHeight="false" outlineLevel="0" collapsed="false">
      <c r="B15" s="2"/>
      <c r="C15" s="2"/>
      <c r="D15" s="8" t="s">
        <v>5</v>
      </c>
      <c r="E15" s="9"/>
      <c r="F15" s="9"/>
      <c r="G15" s="2"/>
      <c r="H15" s="2"/>
      <c r="I15" s="2"/>
      <c r="J15" s="2"/>
    </row>
    <row r="16" customFormat="false" ht="13.8" hidden="false" customHeight="false" outlineLevel="0" collapsed="false">
      <c r="B16" s="2"/>
      <c r="C16" s="2"/>
      <c r="D16" s="10" t="s">
        <v>6</v>
      </c>
      <c r="E16" s="9"/>
      <c r="F16" s="9"/>
      <c r="G16" s="2"/>
      <c r="H16" s="2"/>
      <c r="I16" s="2"/>
      <c r="J16" s="2"/>
    </row>
    <row r="17" customFormat="false" ht="10.2" hidden="false" customHeight="false" outlineLevel="0" collapsed="false">
      <c r="B17" s="2"/>
      <c r="C17" s="2"/>
      <c r="D17" s="2"/>
      <c r="E17" s="2"/>
      <c r="F17" s="2"/>
      <c r="G17" s="2"/>
      <c r="H17" s="2"/>
      <c r="I17" s="2"/>
      <c r="J17" s="2"/>
    </row>
    <row r="18" customFormat="false" ht="15.6" hidden="false" customHeight="false" outlineLevel="0" collapsed="false">
      <c r="B18" s="2"/>
      <c r="C18" s="2"/>
      <c r="D18" s="11"/>
      <c r="E18" s="2"/>
      <c r="F18" s="2"/>
      <c r="G18" s="2"/>
      <c r="H18" s="2"/>
      <c r="I18" s="2"/>
      <c r="J18" s="2"/>
    </row>
    <row r="19" s="12" customFormat="true" ht="14.4" hidden="false" customHeight="false" outlineLevel="0" collapsed="false">
      <c r="B19" s="13"/>
      <c r="C19" s="13"/>
      <c r="D19" s="14" t="s">
        <v>7</v>
      </c>
      <c r="E19" s="15" t="s">
        <v>8</v>
      </c>
      <c r="F19" s="15" t="s">
        <v>9</v>
      </c>
      <c r="G19" s="15" t="s">
        <v>10</v>
      </c>
      <c r="H19" s="15" t="s">
        <v>11</v>
      </c>
      <c r="I19" s="14" t="s">
        <v>12</v>
      </c>
      <c r="J19" s="13"/>
    </row>
    <row r="20" s="12" customFormat="true" ht="13.8" hidden="false" customHeight="false" outlineLevel="0" collapsed="false">
      <c r="B20" s="13"/>
      <c r="C20" s="13"/>
      <c r="D20" s="16" t="s">
        <v>13</v>
      </c>
      <c r="E20" s="17" t="n">
        <v>23825</v>
      </c>
      <c r="F20" s="17" t="n">
        <v>23825</v>
      </c>
      <c r="G20" s="18" t="n">
        <f aca="false">F20-E20</f>
        <v>0</v>
      </c>
      <c r="H20" s="19" t="n">
        <f aca="false">G20/E20</f>
        <v>0</v>
      </c>
      <c r="I20" s="20"/>
      <c r="J20" s="13"/>
    </row>
    <row r="21" s="12" customFormat="true" ht="13.8" hidden="false" customHeight="false" outlineLevel="0" collapsed="false">
      <c r="B21" s="13"/>
      <c r="C21" s="13"/>
      <c r="D21" s="21"/>
      <c r="E21" s="22"/>
      <c r="F21" s="22"/>
      <c r="G21" s="22"/>
      <c r="H21" s="22"/>
      <c r="I21" s="23"/>
      <c r="J21" s="13"/>
    </row>
    <row r="22" s="12" customFormat="true" ht="13.8" hidden="false" customHeight="false" outlineLevel="0" collapsed="false">
      <c r="B22" s="13"/>
      <c r="C22" s="13"/>
      <c r="D22" s="21"/>
      <c r="E22" s="22"/>
      <c r="F22" s="22"/>
      <c r="G22" s="22"/>
      <c r="H22" s="22"/>
      <c r="I22" s="23"/>
      <c r="J22" s="13"/>
    </row>
    <row r="23" s="12" customFormat="true" ht="13.8" hidden="false" customHeight="false" outlineLevel="0" collapsed="false">
      <c r="B23" s="13"/>
      <c r="C23" s="13"/>
      <c r="D23" s="21"/>
      <c r="E23" s="22"/>
      <c r="F23" s="22"/>
      <c r="G23" s="22"/>
      <c r="H23" s="22"/>
      <c r="I23" s="23"/>
      <c r="J23" s="13"/>
    </row>
    <row r="24" s="12" customFormat="true" ht="13.8" hidden="false" customHeight="false" outlineLevel="0" collapsed="false">
      <c r="B24" s="13"/>
      <c r="C24" s="13"/>
      <c r="D24" s="24"/>
      <c r="E24" s="25"/>
      <c r="F24" s="25"/>
      <c r="G24" s="22" t="n">
        <f aca="false">F24-E24</f>
        <v>0</v>
      </c>
      <c r="H24" s="26"/>
      <c r="I24" s="27"/>
      <c r="J24" s="13"/>
    </row>
    <row r="25" s="12" customFormat="true" ht="14.4" hidden="false" customHeight="false" outlineLevel="0" collapsed="false">
      <c r="B25" s="13"/>
      <c r="C25" s="13"/>
      <c r="D25" s="28"/>
      <c r="E25" s="29"/>
      <c r="F25" s="29"/>
      <c r="G25" s="30" t="n">
        <f aca="false">E25-F25</f>
        <v>0</v>
      </c>
      <c r="H25" s="30"/>
      <c r="I25" s="31"/>
      <c r="J25" s="13"/>
    </row>
    <row r="26" s="12" customFormat="true" ht="14.4" hidden="false" customHeight="false" outlineLevel="0" collapsed="false">
      <c r="B26" s="13"/>
      <c r="C26" s="13"/>
      <c r="D26" s="32" t="s">
        <v>14</v>
      </c>
      <c r="E26" s="33"/>
      <c r="F26" s="33"/>
      <c r="G26" s="33" t="n">
        <f aca="false">G20-SUM(G21:G25)</f>
        <v>0</v>
      </c>
      <c r="H26" s="34" t="n">
        <f aca="false">IF(G26=0,0,G26/E20)</f>
        <v>0</v>
      </c>
      <c r="I26" s="35" t="str">
        <f aca="false">IF(OR(H26&gt;0.15,H26&lt;-0.15),"Further explanation needed","No further explanation needed")</f>
        <v>No further explanation needed</v>
      </c>
      <c r="J26" s="13"/>
    </row>
    <row r="27" s="12" customFormat="true" ht="10.2" hidden="false" customHeight="false" outlineLevel="0" collapsed="false">
      <c r="B27" s="13"/>
      <c r="C27" s="13"/>
      <c r="D27" s="13"/>
      <c r="E27" s="13"/>
      <c r="F27" s="13"/>
      <c r="G27" s="13"/>
      <c r="H27" s="13"/>
      <c r="I27" s="13"/>
      <c r="J27" s="13"/>
    </row>
    <row r="28" s="12" customFormat="true" ht="10.8" hidden="false" customHeight="false" outlineLevel="0" collapsed="false">
      <c r="B28" s="13"/>
      <c r="C28" s="13"/>
      <c r="D28" s="13"/>
      <c r="E28" s="13"/>
      <c r="F28" s="13"/>
      <c r="G28" s="13"/>
      <c r="H28" s="13"/>
      <c r="I28" s="13"/>
      <c r="J28" s="13"/>
    </row>
    <row r="29" s="12" customFormat="true" ht="13.8" hidden="false" customHeight="false" outlineLevel="0" collapsed="false">
      <c r="B29" s="13"/>
      <c r="C29" s="13"/>
      <c r="D29" s="16" t="s">
        <v>15</v>
      </c>
      <c r="E29" s="17" t="n">
        <v>8572</v>
      </c>
      <c r="F29" s="17" t="n">
        <v>10287</v>
      </c>
      <c r="G29" s="18" t="n">
        <f aca="false">F29-E29</f>
        <v>1715</v>
      </c>
      <c r="H29" s="19" t="n">
        <f aca="false">G29/E29</f>
        <v>0.200069995333644</v>
      </c>
      <c r="I29" s="36"/>
      <c r="J29" s="13"/>
    </row>
    <row r="30" s="12" customFormat="true" ht="13.8" hidden="false" customHeight="false" outlineLevel="0" collapsed="false">
      <c r="B30" s="13"/>
      <c r="C30" s="13"/>
      <c r="D30" s="24" t="s">
        <v>39</v>
      </c>
      <c r="E30" s="26" t="n">
        <v>1909</v>
      </c>
      <c r="F30" s="26" t="n">
        <v>4000</v>
      </c>
      <c r="G30" s="22" t="n">
        <f aca="false">F30-E30</f>
        <v>2091</v>
      </c>
      <c r="H30" s="26"/>
      <c r="I30" s="27"/>
      <c r="J30" s="13"/>
    </row>
    <row r="31" s="12" customFormat="true" ht="13.8" hidden="false" customHeight="false" outlineLevel="0" collapsed="false">
      <c r="B31" s="13"/>
      <c r="C31" s="13"/>
      <c r="D31" s="24" t="s">
        <v>40</v>
      </c>
      <c r="E31" s="26" t="n">
        <v>1600</v>
      </c>
      <c r="F31" s="26" t="n">
        <v>2000</v>
      </c>
      <c r="G31" s="22" t="n">
        <f aca="false">F31-E31</f>
        <v>400</v>
      </c>
      <c r="H31" s="26"/>
      <c r="I31" s="27"/>
      <c r="J31" s="13"/>
    </row>
    <row r="32" s="12" customFormat="true" ht="13.8" hidden="false" customHeight="false" outlineLevel="0" collapsed="false">
      <c r="B32" s="13"/>
      <c r="C32" s="13"/>
      <c r="D32" s="24"/>
      <c r="E32" s="26"/>
      <c r="F32" s="26"/>
      <c r="G32" s="22" t="n">
        <f aca="false">F32-E32</f>
        <v>0</v>
      </c>
      <c r="H32" s="26"/>
      <c r="I32" s="27"/>
      <c r="J32" s="13"/>
    </row>
    <row r="33" s="12" customFormat="true" ht="13.8" hidden="false" customHeight="false" outlineLevel="0" collapsed="false">
      <c r="B33" s="13"/>
      <c r="C33" s="13"/>
      <c r="D33" s="24"/>
      <c r="E33" s="26"/>
      <c r="F33" s="26"/>
      <c r="G33" s="22" t="n">
        <f aca="false">F33-E33</f>
        <v>0</v>
      </c>
      <c r="H33" s="26"/>
      <c r="I33" s="27"/>
      <c r="J33" s="13"/>
    </row>
    <row r="34" s="12" customFormat="true" ht="14.4" hidden="false" customHeight="false" outlineLevel="0" collapsed="false">
      <c r="B34" s="13"/>
      <c r="C34" s="13"/>
      <c r="D34" s="28"/>
      <c r="E34" s="29"/>
      <c r="F34" s="29"/>
      <c r="G34" s="22" t="n">
        <f aca="false">F34-E34</f>
        <v>0</v>
      </c>
      <c r="H34" s="30"/>
      <c r="I34" s="31"/>
      <c r="J34" s="13"/>
    </row>
    <row r="35" s="12" customFormat="true" ht="14.4" hidden="false" customHeight="false" outlineLevel="0" collapsed="false">
      <c r="B35" s="13"/>
      <c r="C35" s="13"/>
      <c r="D35" s="32" t="s">
        <v>20</v>
      </c>
      <c r="E35" s="33"/>
      <c r="F35" s="33"/>
      <c r="G35" s="33" t="n">
        <f aca="false">G29-SUM(G30:G34)</f>
        <v>-776</v>
      </c>
      <c r="H35" s="34" t="n">
        <f aca="false">IF(G35=0,0,G35/E29)</f>
        <v>-0.0905272981801213</v>
      </c>
      <c r="I35" s="35" t="str">
        <f aca="false">IF(OR(H35&gt;0.15,H35&lt;-0.15),"Further explanation needed","No further explanation needed")</f>
        <v>No further explanation needed</v>
      </c>
      <c r="J35" s="13"/>
    </row>
    <row r="36" s="12" customFormat="true" ht="10.2" hidden="false" customHeight="false" outlineLevel="0" collapsed="false">
      <c r="B36" s="13"/>
      <c r="C36" s="13"/>
      <c r="D36" s="13"/>
      <c r="E36" s="13"/>
      <c r="F36" s="13"/>
      <c r="G36" s="13"/>
      <c r="H36" s="13"/>
      <c r="I36" s="13"/>
      <c r="J36" s="13"/>
    </row>
    <row r="37" s="12" customFormat="true" ht="10.8" hidden="false" customHeight="false" outlineLevel="0" collapsed="false">
      <c r="B37" s="13"/>
      <c r="C37" s="13"/>
      <c r="D37" s="13"/>
      <c r="E37" s="13"/>
      <c r="F37" s="13"/>
      <c r="G37" s="13"/>
      <c r="H37" s="13"/>
      <c r="I37" s="13"/>
      <c r="J37" s="13"/>
    </row>
    <row r="38" s="12" customFormat="true" ht="13.8" hidden="false" customHeight="false" outlineLevel="0" collapsed="false">
      <c r="B38" s="13"/>
      <c r="C38" s="13"/>
      <c r="D38" s="16" t="s">
        <v>21</v>
      </c>
      <c r="E38" s="17" t="n">
        <v>14300</v>
      </c>
      <c r="F38" s="17" t="n">
        <v>15696</v>
      </c>
      <c r="G38" s="18" t="n">
        <f aca="false">F38-E38</f>
        <v>1396</v>
      </c>
      <c r="H38" s="19" t="n">
        <f aca="false">G38/E38</f>
        <v>0.0976223776223776</v>
      </c>
      <c r="I38" s="36"/>
      <c r="J38" s="13"/>
    </row>
    <row r="39" s="12" customFormat="true" ht="13.8" hidden="false" customHeight="false" outlineLevel="0" collapsed="false">
      <c r="B39" s="13"/>
      <c r="C39" s="13"/>
      <c r="D39" s="24"/>
      <c r="E39" s="26"/>
      <c r="F39" s="26"/>
      <c r="G39" s="22" t="n">
        <f aca="false">F39-E39</f>
        <v>0</v>
      </c>
      <c r="H39" s="26"/>
      <c r="I39" s="27"/>
      <c r="J39" s="13"/>
    </row>
    <row r="40" s="12" customFormat="true" ht="13.8" hidden="false" customHeight="false" outlineLevel="0" collapsed="false">
      <c r="B40" s="13"/>
      <c r="C40" s="13"/>
      <c r="D40" s="24"/>
      <c r="E40" s="26"/>
      <c r="F40" s="26"/>
      <c r="G40" s="22" t="n">
        <f aca="false">F40-E40</f>
        <v>0</v>
      </c>
      <c r="H40" s="26"/>
      <c r="I40" s="27"/>
      <c r="J40" s="13"/>
    </row>
    <row r="41" s="12" customFormat="true" ht="13.8" hidden="false" customHeight="false" outlineLevel="0" collapsed="false">
      <c r="B41" s="13"/>
      <c r="C41" s="13"/>
      <c r="D41" s="24"/>
      <c r="E41" s="26"/>
      <c r="F41" s="26"/>
      <c r="G41" s="22" t="n">
        <f aca="false">F41-E41</f>
        <v>0</v>
      </c>
      <c r="H41" s="26"/>
      <c r="I41" s="27"/>
      <c r="J41" s="13"/>
    </row>
    <row r="42" s="12" customFormat="true" ht="13.8" hidden="false" customHeight="false" outlineLevel="0" collapsed="false">
      <c r="B42" s="13"/>
      <c r="C42" s="13"/>
      <c r="D42" s="24"/>
      <c r="E42" s="26"/>
      <c r="F42" s="26"/>
      <c r="G42" s="22" t="n">
        <f aca="false">F42-E42</f>
        <v>0</v>
      </c>
      <c r="H42" s="26"/>
      <c r="I42" s="27"/>
      <c r="J42" s="13"/>
    </row>
    <row r="43" s="12" customFormat="true" ht="14.4" hidden="false" customHeight="false" outlineLevel="0" collapsed="false">
      <c r="B43" s="13"/>
      <c r="C43" s="13"/>
      <c r="D43" s="28"/>
      <c r="E43" s="29"/>
      <c r="F43" s="29"/>
      <c r="G43" s="22" t="n">
        <f aca="false">F43-E43</f>
        <v>0</v>
      </c>
      <c r="H43" s="30"/>
      <c r="I43" s="31"/>
      <c r="J43" s="13"/>
    </row>
    <row r="44" s="12" customFormat="true" ht="14.4" hidden="false" customHeight="false" outlineLevel="0" collapsed="false">
      <c r="B44" s="13"/>
      <c r="C44" s="13"/>
      <c r="D44" s="32" t="s">
        <v>22</v>
      </c>
      <c r="E44" s="33"/>
      <c r="F44" s="33"/>
      <c r="G44" s="33" t="n">
        <f aca="false">G38-SUM(G39:G43)</f>
        <v>1396</v>
      </c>
      <c r="H44" s="34" t="n">
        <f aca="false">IF(G44=0,0,G44/E38)</f>
        <v>0.0976223776223776</v>
      </c>
      <c r="I44" s="35" t="str">
        <f aca="false">IF(OR(H44&gt;0.15,H44&lt;-0.15),"Further explanation needed","No further explanation needed")</f>
        <v>No further explanation needed</v>
      </c>
      <c r="J44" s="13"/>
    </row>
    <row r="45" s="12" customFormat="true" ht="10.2" hidden="false" customHeight="false" outlineLevel="0" collapsed="false">
      <c r="B45" s="13"/>
      <c r="C45" s="13"/>
      <c r="D45" s="13"/>
      <c r="E45" s="13"/>
      <c r="F45" s="13"/>
      <c r="G45" s="13"/>
      <c r="H45" s="13"/>
      <c r="I45" s="13"/>
      <c r="J45" s="13"/>
    </row>
    <row r="46" s="12" customFormat="true" ht="10.8" hidden="false" customHeight="false" outlineLevel="0" collapsed="false">
      <c r="B46" s="13"/>
      <c r="C46" s="13"/>
      <c r="D46" s="13"/>
      <c r="E46" s="13"/>
      <c r="F46" s="13"/>
      <c r="G46" s="13"/>
      <c r="H46" s="13"/>
      <c r="I46" s="13"/>
      <c r="J46" s="13"/>
    </row>
    <row r="47" s="12" customFormat="true" ht="13.8" hidden="false" customHeight="false" outlineLevel="0" collapsed="false">
      <c r="B47" s="13"/>
      <c r="C47" s="13"/>
      <c r="D47" s="16" t="s">
        <v>23</v>
      </c>
      <c r="E47" s="17" t="n">
        <v>0</v>
      </c>
      <c r="F47" s="17" t="n">
        <v>0</v>
      </c>
      <c r="G47" s="18" t="n">
        <f aca="false">F47-E47</f>
        <v>0</v>
      </c>
      <c r="H47" s="19" t="e">
        <f aca="false">G47/E47</f>
        <v>#DIV/0!</v>
      </c>
      <c r="I47" s="36"/>
      <c r="J47" s="13"/>
    </row>
    <row r="48" s="12" customFormat="true" ht="13.8" hidden="false" customHeight="false" outlineLevel="0" collapsed="false">
      <c r="B48" s="13"/>
      <c r="C48" s="13"/>
      <c r="D48" s="24"/>
      <c r="E48" s="26"/>
      <c r="F48" s="26"/>
      <c r="G48" s="22" t="n">
        <f aca="false">F48-E48</f>
        <v>0</v>
      </c>
      <c r="H48" s="26"/>
      <c r="I48" s="27"/>
      <c r="J48" s="13"/>
    </row>
    <row r="49" s="12" customFormat="true" ht="13.8" hidden="false" customHeight="false" outlineLevel="0" collapsed="false">
      <c r="B49" s="13"/>
      <c r="C49" s="13"/>
      <c r="D49" s="24"/>
      <c r="E49" s="26"/>
      <c r="F49" s="26"/>
      <c r="G49" s="22" t="n">
        <f aca="false">F49-E49</f>
        <v>0</v>
      </c>
      <c r="H49" s="26"/>
      <c r="I49" s="27"/>
      <c r="J49" s="13"/>
    </row>
    <row r="50" s="12" customFormat="true" ht="13.8" hidden="false" customHeight="false" outlineLevel="0" collapsed="false">
      <c r="B50" s="13"/>
      <c r="C50" s="13"/>
      <c r="D50" s="24"/>
      <c r="E50" s="26"/>
      <c r="F50" s="26"/>
      <c r="G50" s="22" t="n">
        <f aca="false">F50-E50</f>
        <v>0</v>
      </c>
      <c r="H50" s="26"/>
      <c r="I50" s="27"/>
      <c r="J50" s="13"/>
    </row>
    <row r="51" s="12" customFormat="true" ht="13.8" hidden="false" customHeight="false" outlineLevel="0" collapsed="false">
      <c r="B51" s="13"/>
      <c r="C51" s="13"/>
      <c r="D51" s="24"/>
      <c r="E51" s="26"/>
      <c r="F51" s="26"/>
      <c r="G51" s="22" t="n">
        <f aca="false">F51-E51</f>
        <v>0</v>
      </c>
      <c r="H51" s="26"/>
      <c r="I51" s="27"/>
      <c r="J51" s="13"/>
    </row>
    <row r="52" s="12" customFormat="true" ht="14.4" hidden="false" customHeight="false" outlineLevel="0" collapsed="false">
      <c r="B52" s="13"/>
      <c r="C52" s="13"/>
      <c r="D52" s="28"/>
      <c r="E52" s="29"/>
      <c r="F52" s="29"/>
      <c r="G52" s="22" t="n">
        <f aca="false">F52-E52</f>
        <v>0</v>
      </c>
      <c r="H52" s="30"/>
      <c r="I52" s="31"/>
      <c r="J52" s="13"/>
    </row>
    <row r="53" s="12" customFormat="true" ht="14.4" hidden="false" customHeight="false" outlineLevel="0" collapsed="false">
      <c r="B53" s="13"/>
      <c r="C53" s="13"/>
      <c r="D53" s="32" t="s">
        <v>24</v>
      </c>
      <c r="E53" s="33"/>
      <c r="F53" s="33"/>
      <c r="G53" s="33" t="n">
        <f aca="false">G47-SUM(G48:G52)</f>
        <v>0</v>
      </c>
      <c r="H53" s="34" t="n">
        <f aca="false">IF(G53=0,0,G53/E47)</f>
        <v>0</v>
      </c>
      <c r="I53" s="35" t="str">
        <f aca="false">IF(OR(H53&gt;0.15,H53&lt;-0.15),"Further explanation needed","No further explanation needed")</f>
        <v>No further explanation needed</v>
      </c>
      <c r="J53" s="13"/>
    </row>
    <row r="54" s="12" customFormat="true" ht="10.2" hidden="false" customHeight="false" outlineLevel="0" collapsed="false">
      <c r="B54" s="13"/>
      <c r="C54" s="13"/>
      <c r="D54" s="13"/>
      <c r="E54" s="13"/>
      <c r="F54" s="13"/>
      <c r="G54" s="13"/>
      <c r="H54" s="13"/>
      <c r="I54" s="13"/>
      <c r="J54" s="13"/>
    </row>
    <row r="55" s="12" customFormat="true" ht="10.8" hidden="false" customHeight="false" outlineLevel="0" collapsed="false">
      <c r="B55" s="13"/>
      <c r="C55" s="13"/>
      <c r="D55" s="13"/>
      <c r="E55" s="13"/>
      <c r="F55" s="13"/>
      <c r="G55" s="13"/>
      <c r="H55" s="13"/>
      <c r="I55" s="13"/>
      <c r="J55" s="13"/>
    </row>
    <row r="56" s="12" customFormat="true" ht="13.8" hidden="false" customHeight="false" outlineLevel="0" collapsed="false">
      <c r="B56" s="13"/>
      <c r="C56" s="13"/>
      <c r="D56" s="16" t="s">
        <v>25</v>
      </c>
      <c r="E56" s="17" t="n">
        <v>11770</v>
      </c>
      <c r="F56" s="17" t="n">
        <v>13854</v>
      </c>
      <c r="G56" s="18" t="n">
        <f aca="false">F56-E56</f>
        <v>2084</v>
      </c>
      <c r="H56" s="19" t="n">
        <f aca="false">G56/E56</f>
        <v>0.177060322854715</v>
      </c>
      <c r="I56" s="36"/>
      <c r="J56" s="13"/>
    </row>
    <row r="57" s="12" customFormat="true" ht="13.8" hidden="false" customHeight="false" outlineLevel="0" collapsed="false">
      <c r="B57" s="13"/>
      <c r="C57" s="13"/>
      <c r="D57" s="24" t="s">
        <v>41</v>
      </c>
      <c r="E57" s="26" t="n">
        <v>76</v>
      </c>
      <c r="F57" s="26" t="n">
        <v>160</v>
      </c>
      <c r="G57" s="22" t="n">
        <f aca="false">F57-E57</f>
        <v>84</v>
      </c>
      <c r="H57" s="26"/>
      <c r="I57" s="27"/>
      <c r="J57" s="13"/>
    </row>
    <row r="58" s="12" customFormat="true" ht="13.8" hidden="false" customHeight="false" outlineLevel="0" collapsed="false">
      <c r="B58" s="13"/>
      <c r="C58" s="13"/>
      <c r="D58" s="24" t="s">
        <v>42</v>
      </c>
      <c r="E58" s="26" t="n">
        <v>477</v>
      </c>
      <c r="F58" s="26" t="n">
        <v>1200</v>
      </c>
      <c r="G58" s="22" t="n">
        <f aca="false">F58-E58</f>
        <v>723</v>
      </c>
      <c r="H58" s="26"/>
      <c r="I58" s="27"/>
      <c r="J58" s="13"/>
    </row>
    <row r="59" s="12" customFormat="true" ht="13.8" hidden="false" customHeight="false" outlineLevel="0" collapsed="false">
      <c r="B59" s="13"/>
      <c r="C59" s="13"/>
      <c r="D59" s="24" t="s">
        <v>43</v>
      </c>
      <c r="E59" s="26" t="n">
        <v>720</v>
      </c>
      <c r="F59" s="26" t="n">
        <v>860</v>
      </c>
      <c r="G59" s="22" t="n">
        <f aca="false">F59-E59</f>
        <v>140</v>
      </c>
      <c r="H59" s="26"/>
      <c r="I59" s="27"/>
      <c r="J59" s="13"/>
    </row>
    <row r="60" s="12" customFormat="true" ht="13.8" hidden="false" customHeight="false" outlineLevel="0" collapsed="false">
      <c r="B60" s="13"/>
      <c r="C60" s="13"/>
      <c r="D60" s="24" t="s">
        <v>44</v>
      </c>
      <c r="E60" s="26" t="n">
        <v>1356</v>
      </c>
      <c r="F60" s="26" t="n">
        <v>2784</v>
      </c>
      <c r="G60" s="22" t="n">
        <f aca="false">F60-E60</f>
        <v>1428</v>
      </c>
      <c r="H60" s="26"/>
      <c r="I60" s="27"/>
      <c r="J60" s="13"/>
    </row>
    <row r="61" s="12" customFormat="true" ht="14.4" hidden="false" customHeight="false" outlineLevel="0" collapsed="false">
      <c r="B61" s="13"/>
      <c r="C61" s="13"/>
      <c r="D61" s="28"/>
      <c r="E61" s="29"/>
      <c r="F61" s="29"/>
      <c r="G61" s="22" t="n">
        <f aca="false">F61-E61</f>
        <v>0</v>
      </c>
      <c r="H61" s="30"/>
      <c r="I61" s="31"/>
      <c r="J61" s="13"/>
    </row>
    <row r="62" s="12" customFormat="true" ht="14.4" hidden="false" customHeight="false" outlineLevel="0" collapsed="false">
      <c r="B62" s="13"/>
      <c r="C62" s="13"/>
      <c r="D62" s="32" t="s">
        <v>31</v>
      </c>
      <c r="E62" s="33"/>
      <c r="F62" s="33"/>
      <c r="G62" s="33" t="n">
        <f aca="false">G56-SUM(G57:G61)</f>
        <v>-291</v>
      </c>
      <c r="H62" s="34" t="n">
        <f aca="false">IF(G62=0,0,G62/E56)</f>
        <v>-0.0247238742565845</v>
      </c>
      <c r="I62" s="35" t="str">
        <f aca="false">IF(OR(H62&gt;0.15,H62&lt;-0.15),"Further explanation needed","No further explanation needed")</f>
        <v>No further explanation needed</v>
      </c>
      <c r="J62" s="13"/>
    </row>
    <row r="63" s="12" customFormat="true" ht="10.2" hidden="false" customHeight="false" outlineLevel="0" collapsed="false">
      <c r="B63" s="13"/>
      <c r="C63" s="13"/>
      <c r="D63" s="13"/>
      <c r="E63" s="13"/>
      <c r="F63" s="13"/>
      <c r="G63" s="13"/>
      <c r="H63" s="13"/>
      <c r="I63" s="13"/>
      <c r="J63" s="13"/>
    </row>
    <row r="64" s="12" customFormat="true" ht="10.8" hidden="false" customHeight="false" outlineLevel="0" collapsed="false">
      <c r="B64" s="13"/>
      <c r="C64" s="13"/>
      <c r="D64" s="13"/>
      <c r="E64" s="13"/>
      <c r="F64" s="13"/>
      <c r="G64" s="13"/>
      <c r="H64" s="13"/>
      <c r="I64" s="13"/>
      <c r="J64" s="13"/>
    </row>
    <row r="65" s="12" customFormat="true" ht="13.8" hidden="false" customHeight="false" outlineLevel="0" collapsed="false">
      <c r="B65" s="13"/>
      <c r="C65" s="13"/>
      <c r="D65" s="16" t="s">
        <v>32</v>
      </c>
      <c r="E65" s="17" t="n">
        <v>59424</v>
      </c>
      <c r="F65" s="17" t="n">
        <v>59556</v>
      </c>
      <c r="G65" s="18" t="n">
        <f aca="false">F65-E65</f>
        <v>132</v>
      </c>
      <c r="H65" s="19" t="n">
        <f aca="false">G65/E65</f>
        <v>0.00222132471728595</v>
      </c>
      <c r="I65" s="36"/>
      <c r="J65" s="13"/>
    </row>
    <row r="66" s="12" customFormat="true" ht="13.8" hidden="false" customHeight="false" outlineLevel="0" collapsed="false">
      <c r="B66" s="13"/>
      <c r="C66" s="13"/>
      <c r="D66" s="24" t="s">
        <v>45</v>
      </c>
      <c r="E66" s="26" t="n">
        <v>477</v>
      </c>
      <c r="F66" s="26" t="n">
        <v>0</v>
      </c>
      <c r="G66" s="22" t="n">
        <f aca="false">F66-E66</f>
        <v>-477</v>
      </c>
      <c r="H66" s="26"/>
      <c r="I66" s="27"/>
      <c r="J66" s="13"/>
    </row>
    <row r="67" s="12" customFormat="true" ht="13.8" hidden="false" customHeight="false" outlineLevel="0" collapsed="false">
      <c r="B67" s="13"/>
      <c r="C67" s="13"/>
      <c r="D67" s="24" t="s">
        <v>46</v>
      </c>
      <c r="E67" s="26" t="n">
        <v>0</v>
      </c>
      <c r="F67" s="26" t="n">
        <v>609</v>
      </c>
      <c r="G67" s="22" t="n">
        <f aca="false">F67-E67</f>
        <v>609</v>
      </c>
      <c r="H67" s="26"/>
      <c r="I67" s="27"/>
      <c r="J67" s="13"/>
    </row>
    <row r="68" s="12" customFormat="true" ht="13.8" hidden="false" customHeight="false" outlineLevel="0" collapsed="false">
      <c r="B68" s="13"/>
      <c r="C68" s="13"/>
      <c r="D68" s="24"/>
      <c r="E68" s="26"/>
      <c r="F68" s="26"/>
      <c r="G68" s="22" t="n">
        <f aca="false">F68-E68</f>
        <v>0</v>
      </c>
      <c r="H68" s="26"/>
      <c r="I68" s="27"/>
      <c r="J68" s="13"/>
    </row>
    <row r="69" s="12" customFormat="true" ht="13.8" hidden="false" customHeight="false" outlineLevel="0" collapsed="false">
      <c r="B69" s="13"/>
      <c r="C69" s="13"/>
      <c r="D69" s="24"/>
      <c r="E69" s="26"/>
      <c r="F69" s="26"/>
      <c r="G69" s="22" t="n">
        <f aca="false">F69-E69</f>
        <v>0</v>
      </c>
      <c r="H69" s="26"/>
      <c r="I69" s="27"/>
      <c r="J69" s="13"/>
    </row>
    <row r="70" s="12" customFormat="true" ht="14.4" hidden="false" customHeight="false" outlineLevel="0" collapsed="false">
      <c r="B70" s="13"/>
      <c r="C70" s="13"/>
      <c r="D70" s="28"/>
      <c r="E70" s="29"/>
      <c r="F70" s="29"/>
      <c r="G70" s="22" t="n">
        <f aca="false">F70-E70</f>
        <v>0</v>
      </c>
      <c r="H70" s="30"/>
      <c r="I70" s="31"/>
      <c r="J70" s="13"/>
    </row>
    <row r="71" s="12" customFormat="true" ht="14.4" hidden="false" customHeight="false" outlineLevel="0" collapsed="false">
      <c r="B71" s="13"/>
      <c r="C71" s="13"/>
      <c r="D71" s="32" t="s">
        <v>35</v>
      </c>
      <c r="E71" s="33"/>
      <c r="F71" s="33"/>
      <c r="G71" s="33" t="n">
        <f aca="false">G65-SUM(G66:G70)</f>
        <v>0</v>
      </c>
      <c r="H71" s="34" t="n">
        <f aca="false">IF(G71=0,0,G71/E65)</f>
        <v>0</v>
      </c>
      <c r="I71" s="35" t="str">
        <f aca="false">IF(OR(H71&lt;0,H71&lt;0),"Further explanation needed","No further explanation required")</f>
        <v>No further explanation required</v>
      </c>
      <c r="J71" s="13"/>
    </row>
    <row r="72" s="12" customFormat="true" ht="10.2" hidden="false" customHeight="false" outlineLevel="0" collapsed="false">
      <c r="B72" s="13"/>
      <c r="C72" s="13"/>
      <c r="D72" s="13"/>
      <c r="E72" s="13"/>
      <c r="F72" s="13"/>
      <c r="G72" s="13"/>
      <c r="H72" s="13"/>
      <c r="I72" s="13"/>
      <c r="J72" s="13"/>
    </row>
    <row r="73" s="12" customFormat="true" ht="10.8" hidden="false" customHeight="false" outlineLevel="0" collapsed="false">
      <c r="B73" s="13"/>
      <c r="C73" s="13"/>
      <c r="D73" s="13"/>
      <c r="E73" s="13"/>
      <c r="F73" s="13"/>
      <c r="G73" s="13"/>
      <c r="H73" s="13"/>
      <c r="I73" s="13"/>
      <c r="J73" s="13"/>
    </row>
    <row r="74" s="12" customFormat="true" ht="13.8" hidden="false" customHeight="false" outlineLevel="0" collapsed="false">
      <c r="B74" s="13"/>
      <c r="C74" s="13"/>
      <c r="D74" s="16" t="s">
        <v>36</v>
      </c>
      <c r="E74" s="17" t="n">
        <v>0</v>
      </c>
      <c r="F74" s="17" t="n">
        <v>0</v>
      </c>
      <c r="G74" s="18" t="n">
        <f aca="false">F74-E74</f>
        <v>0</v>
      </c>
      <c r="H74" s="19" t="e">
        <f aca="false">G74/E74</f>
        <v>#DIV/0!</v>
      </c>
      <c r="I74" s="36"/>
      <c r="J74" s="13"/>
    </row>
    <row r="75" s="12" customFormat="true" ht="13.8" hidden="false" customHeight="false" outlineLevel="0" collapsed="false">
      <c r="B75" s="13"/>
      <c r="C75" s="13"/>
      <c r="D75" s="24"/>
      <c r="E75" s="26"/>
      <c r="F75" s="26"/>
      <c r="G75" s="22" t="n">
        <f aca="false">F75-E75</f>
        <v>0</v>
      </c>
      <c r="H75" s="26"/>
      <c r="I75" s="27"/>
      <c r="J75" s="13"/>
    </row>
    <row r="76" s="12" customFormat="true" ht="13.8" hidden="false" customHeight="false" outlineLevel="0" collapsed="false">
      <c r="B76" s="13"/>
      <c r="C76" s="13"/>
      <c r="D76" s="24"/>
      <c r="E76" s="26"/>
      <c r="F76" s="26"/>
      <c r="G76" s="22" t="n">
        <f aca="false">F76-E76</f>
        <v>0</v>
      </c>
      <c r="H76" s="26"/>
      <c r="I76" s="27"/>
      <c r="J76" s="13"/>
    </row>
    <row r="77" s="12" customFormat="true" ht="13.8" hidden="false" customHeight="false" outlineLevel="0" collapsed="false">
      <c r="B77" s="13"/>
      <c r="C77" s="13"/>
      <c r="D77" s="24"/>
      <c r="E77" s="26"/>
      <c r="F77" s="26"/>
      <c r="G77" s="22" t="n">
        <f aca="false">F77-E77</f>
        <v>0</v>
      </c>
      <c r="H77" s="26"/>
      <c r="I77" s="27"/>
      <c r="J77" s="13"/>
    </row>
    <row r="78" s="12" customFormat="true" ht="13.8" hidden="false" customHeight="false" outlineLevel="0" collapsed="false">
      <c r="B78" s="13"/>
      <c r="C78" s="13"/>
      <c r="D78" s="24"/>
      <c r="E78" s="26"/>
      <c r="F78" s="26"/>
      <c r="G78" s="22" t="n">
        <f aca="false">F78-E78</f>
        <v>0</v>
      </c>
      <c r="H78" s="26"/>
      <c r="I78" s="27"/>
      <c r="J78" s="13"/>
    </row>
    <row r="79" s="12" customFormat="true" ht="14.4" hidden="false" customHeight="false" outlineLevel="0" collapsed="false">
      <c r="B79" s="13"/>
      <c r="C79" s="13"/>
      <c r="D79" s="28"/>
      <c r="E79" s="29"/>
      <c r="F79" s="29"/>
      <c r="G79" s="22" t="n">
        <f aca="false">F79-E79</f>
        <v>0</v>
      </c>
      <c r="H79" s="30"/>
      <c r="I79" s="31"/>
      <c r="J79" s="13"/>
    </row>
    <row r="80" s="12" customFormat="true" ht="14.4" hidden="false" customHeight="false" outlineLevel="0" collapsed="false">
      <c r="B80" s="13"/>
      <c r="C80" s="13"/>
      <c r="D80" s="32" t="s">
        <v>37</v>
      </c>
      <c r="E80" s="33"/>
      <c r="F80" s="33"/>
      <c r="G80" s="33" t="n">
        <f aca="false">G74-SUM(G75:G79)</f>
        <v>0</v>
      </c>
      <c r="H80" s="34" t="n">
        <f aca="false">IF(G80=0,0,G80/E74)</f>
        <v>0</v>
      </c>
      <c r="I80" s="35" t="str">
        <f aca="false">IF(OR(H80&gt;0.15,H80&lt;-0.15),"Further explanation needed","No further explanation needed")</f>
        <v>No further explanation needed</v>
      </c>
      <c r="J80" s="13"/>
    </row>
    <row r="81" s="12" customFormat="true" ht="10.2" hidden="false" customHeight="false" outlineLevel="0" collapsed="false">
      <c r="B81" s="13"/>
      <c r="C81" s="13"/>
      <c r="D81" s="13"/>
      <c r="E81" s="13"/>
      <c r="F81" s="13"/>
      <c r="G81" s="13"/>
      <c r="H81" s="13"/>
      <c r="I81" s="13"/>
      <c r="J81" s="13"/>
    </row>
    <row r="82" customFormat="false" ht="10.2" hidden="false" customHeight="false" outlineLevel="0" collapsed="false">
      <c r="B82" s="2"/>
      <c r="C82" s="2"/>
      <c r="D82" s="2"/>
      <c r="E82" s="2"/>
      <c r="F82" s="2"/>
      <c r="G82" s="2"/>
      <c r="H82" s="2"/>
      <c r="I82" s="2"/>
      <c r="J82" s="2"/>
    </row>
    <row r="83" customFormat="false" ht="10.2" hidden="false" customHeight="false" outlineLevel="0" collapsed="false">
      <c r="B83" s="2"/>
      <c r="C83" s="2"/>
      <c r="D83" s="2"/>
      <c r="E83" s="2"/>
      <c r="F83" s="2"/>
      <c r="G83" s="2"/>
      <c r="H83" s="2"/>
      <c r="I83" s="2"/>
      <c r="J83" s="2"/>
    </row>
    <row r="84" customFormat="false" ht="10.2" hidden="false" customHeight="false" outlineLevel="0" collapsed="false">
      <c r="B84" s="2"/>
      <c r="C84" s="2"/>
      <c r="D84" s="2"/>
      <c r="E84" s="2"/>
      <c r="F84" s="2"/>
      <c r="G84" s="2"/>
      <c r="H84" s="2"/>
      <c r="I84" s="2"/>
      <c r="J84" s="2"/>
    </row>
    <row r="85" customFormat="false" ht="10.2" hidden="false" customHeight="false" outlineLevel="0" collapsed="false">
      <c r="B85" s="2"/>
      <c r="C85" s="3"/>
      <c r="D85" s="3"/>
      <c r="E85" s="3"/>
      <c r="F85" s="3"/>
      <c r="G85" s="3"/>
      <c r="H85" s="3"/>
      <c r="I85" s="3"/>
      <c r="J85" s="3"/>
    </row>
    <row r="86" customFormat="false" ht="10.2" hidden="false" customHeight="false" outlineLevel="0" collapsed="false">
      <c r="B86" s="2"/>
      <c r="C86" s="37" t="s">
        <v>38</v>
      </c>
      <c r="D86" s="37"/>
      <c r="E86" s="37"/>
      <c r="F86" s="37"/>
      <c r="G86" s="37"/>
      <c r="H86" s="37"/>
      <c r="I86" s="37"/>
      <c r="J86" s="37"/>
    </row>
    <row r="87" customFormat="false" ht="10.2" hidden="false" customHeight="false" outlineLevel="0" collapsed="false">
      <c r="B87" s="2"/>
      <c r="C87" s="2"/>
      <c r="D87" s="2"/>
      <c r="E87" s="2"/>
      <c r="F87" s="2"/>
      <c r="G87" s="2"/>
      <c r="H87" s="2"/>
      <c r="I87" s="2"/>
      <c r="J87" s="2"/>
    </row>
    <row r="88" customFormat="false" ht="10.2" hidden="false" customHeight="false" outlineLevel="0" collapsed="false">
      <c r="B88" s="2"/>
      <c r="C88" s="2"/>
      <c r="D88" s="2"/>
      <c r="E88" s="2"/>
      <c r="F88" s="2"/>
      <c r="G88" s="2"/>
      <c r="H88" s="2"/>
      <c r="I88" s="2"/>
      <c r="J88" s="2"/>
    </row>
  </sheetData>
  <mergeCells count="2">
    <mergeCell ref="D11:F11"/>
    <mergeCell ref="C86:J86"/>
  </mergeCells>
  <conditionalFormatting sqref="H20">
    <cfRule type="cellIs" priority="2" operator="between" aboveAverage="0" equalAverage="0" bottom="0" percent="0" rank="0" text="" dxfId="42">
      <formula>-0.15</formula>
      <formula>0.15</formula>
    </cfRule>
    <cfRule type="cellIs" priority="3" operator="lessThan" aboveAverage="0" equalAverage="0" bottom="0" percent="0" rank="0" text="" dxfId="43">
      <formula>-0.15</formula>
    </cfRule>
    <cfRule type="cellIs" priority="4" operator="greaterThan" aboveAverage="0" equalAverage="0" bottom="0" percent="0" rank="0" text="" dxfId="44">
      <formula>0.15</formula>
    </cfRule>
  </conditionalFormatting>
  <conditionalFormatting sqref="H26">
    <cfRule type="cellIs" priority="5" operator="between" aboveAverage="0" equalAverage="0" bottom="0" percent="0" rank="0" text="" dxfId="45">
      <formula>-0.15</formula>
      <formula>0.15</formula>
    </cfRule>
    <cfRule type="cellIs" priority="6" operator="lessThan" aboveAverage="0" equalAverage="0" bottom="0" percent="0" rank="0" text="" dxfId="46">
      <formula>-0.15</formula>
    </cfRule>
    <cfRule type="cellIs" priority="7" operator="greaterThan" aboveAverage="0" equalAverage="0" bottom="0" percent="0" rank="0" text="" dxfId="47">
      <formula>0.15</formula>
    </cfRule>
  </conditionalFormatting>
  <conditionalFormatting sqref="H29">
    <cfRule type="cellIs" priority="8" operator="between" aboveAverage="0" equalAverage="0" bottom="0" percent="0" rank="0" text="" dxfId="48">
      <formula>-0.15</formula>
      <formula>0.15</formula>
    </cfRule>
    <cfRule type="cellIs" priority="9" operator="lessThan" aboveAverage="0" equalAverage="0" bottom="0" percent="0" rank="0" text="" dxfId="49">
      <formula>-0.15</formula>
    </cfRule>
    <cfRule type="cellIs" priority="10" operator="greaterThan" aboveAverage="0" equalAverage="0" bottom="0" percent="0" rank="0" text="" dxfId="50">
      <formula>0.15</formula>
    </cfRule>
  </conditionalFormatting>
  <conditionalFormatting sqref="H35">
    <cfRule type="cellIs" priority="11" operator="between" aboveAverage="0" equalAverage="0" bottom="0" percent="0" rank="0" text="" dxfId="51">
      <formula>-0.15</formula>
      <formula>0.15</formula>
    </cfRule>
    <cfRule type="cellIs" priority="12" operator="lessThan" aboveAverage="0" equalAverage="0" bottom="0" percent="0" rank="0" text="" dxfId="52">
      <formula>-0.15</formula>
    </cfRule>
    <cfRule type="cellIs" priority="13" operator="greaterThan" aboveAverage="0" equalAverage="0" bottom="0" percent="0" rank="0" text="" dxfId="53">
      <formula>0.15</formula>
    </cfRule>
  </conditionalFormatting>
  <conditionalFormatting sqref="H38">
    <cfRule type="cellIs" priority="14" operator="between" aboveAverage="0" equalAverage="0" bottom="0" percent="0" rank="0" text="" dxfId="54">
      <formula>-0.15</formula>
      <formula>0.15</formula>
    </cfRule>
    <cfRule type="cellIs" priority="15" operator="lessThan" aboveAverage="0" equalAverage="0" bottom="0" percent="0" rank="0" text="" dxfId="55">
      <formula>-0.15</formula>
    </cfRule>
    <cfRule type="cellIs" priority="16" operator="greaterThan" aboveAverage="0" equalAverage="0" bottom="0" percent="0" rank="0" text="" dxfId="56">
      <formula>0.15</formula>
    </cfRule>
  </conditionalFormatting>
  <conditionalFormatting sqref="H44">
    <cfRule type="cellIs" priority="17" operator="between" aboveAverage="0" equalAverage="0" bottom="0" percent="0" rank="0" text="" dxfId="57">
      <formula>-0.15</formula>
      <formula>0.15</formula>
    </cfRule>
    <cfRule type="cellIs" priority="18" operator="lessThan" aboveAverage="0" equalAverage="0" bottom="0" percent="0" rank="0" text="" dxfId="58">
      <formula>-0.15</formula>
    </cfRule>
    <cfRule type="cellIs" priority="19" operator="greaterThan" aboveAverage="0" equalAverage="0" bottom="0" percent="0" rank="0" text="" dxfId="59">
      <formula>0.15</formula>
    </cfRule>
  </conditionalFormatting>
  <conditionalFormatting sqref="H47">
    <cfRule type="cellIs" priority="20" operator="between" aboveAverage="0" equalAverage="0" bottom="0" percent="0" rank="0" text="" dxfId="60">
      <formula>-0.15</formula>
      <formula>0.15</formula>
    </cfRule>
    <cfRule type="cellIs" priority="21" operator="lessThan" aboveAverage="0" equalAverage="0" bottom="0" percent="0" rank="0" text="" dxfId="61">
      <formula>-0.15</formula>
    </cfRule>
    <cfRule type="cellIs" priority="22" operator="greaterThan" aboveAverage="0" equalAverage="0" bottom="0" percent="0" rank="0" text="" dxfId="62">
      <formula>0.15</formula>
    </cfRule>
  </conditionalFormatting>
  <conditionalFormatting sqref="H53">
    <cfRule type="cellIs" priority="23" operator="between" aboveAverage="0" equalAverage="0" bottom="0" percent="0" rank="0" text="" dxfId="63">
      <formula>-0.15</formula>
      <formula>0.15</formula>
    </cfRule>
    <cfRule type="cellIs" priority="24" operator="lessThan" aboveAverage="0" equalAverage="0" bottom="0" percent="0" rank="0" text="" dxfId="64">
      <formula>-0.15</formula>
    </cfRule>
    <cfRule type="cellIs" priority="25" operator="greaterThan" aboveAverage="0" equalAverage="0" bottom="0" percent="0" rank="0" text="" dxfId="65">
      <formula>0.15</formula>
    </cfRule>
  </conditionalFormatting>
  <conditionalFormatting sqref="H56">
    <cfRule type="cellIs" priority="26" operator="between" aboveAverage="0" equalAverage="0" bottom="0" percent="0" rank="0" text="" dxfId="66">
      <formula>-0.15</formula>
      <formula>0.15</formula>
    </cfRule>
    <cfRule type="cellIs" priority="27" operator="lessThan" aboveAverage="0" equalAverage="0" bottom="0" percent="0" rank="0" text="" dxfId="67">
      <formula>-0.15</formula>
    </cfRule>
    <cfRule type="cellIs" priority="28" operator="greaterThan" aboveAverage="0" equalAverage="0" bottom="0" percent="0" rank="0" text="" dxfId="68">
      <formula>0.15</formula>
    </cfRule>
  </conditionalFormatting>
  <conditionalFormatting sqref="H62">
    <cfRule type="cellIs" priority="29" operator="between" aboveAverage="0" equalAverage="0" bottom="0" percent="0" rank="0" text="" dxfId="69">
      <formula>-0.15</formula>
      <formula>0.15</formula>
    </cfRule>
    <cfRule type="cellIs" priority="30" operator="lessThan" aboveAverage="0" equalAverage="0" bottom="0" percent="0" rank="0" text="" dxfId="70">
      <formula>-0.15</formula>
    </cfRule>
    <cfRule type="cellIs" priority="31" operator="greaterThan" aboveAverage="0" equalAverage="0" bottom="0" percent="0" rank="0" text="" dxfId="71">
      <formula>0.15</formula>
    </cfRule>
  </conditionalFormatting>
  <conditionalFormatting sqref="H65">
    <cfRule type="cellIs" priority="32" operator="between" aboveAverage="0" equalAverage="0" bottom="0" percent="0" rank="0" text="" dxfId="72">
      <formula>-0.15</formula>
      <formula>0.15</formula>
    </cfRule>
    <cfRule type="cellIs" priority="33" operator="lessThan" aboveAverage="0" equalAverage="0" bottom="0" percent="0" rank="0" text="" dxfId="73">
      <formula>-0.15</formula>
    </cfRule>
    <cfRule type="cellIs" priority="34" operator="greaterThan" aboveAverage="0" equalAverage="0" bottom="0" percent="0" rank="0" text="" dxfId="74">
      <formula>0.15</formula>
    </cfRule>
  </conditionalFormatting>
  <conditionalFormatting sqref="H71">
    <cfRule type="cellIs" priority="35" operator="between" aboveAverage="0" equalAverage="0" bottom="0" percent="0" rank="0" text="" dxfId="75">
      <formula>-0.15</formula>
      <formula>0.15</formula>
    </cfRule>
    <cfRule type="cellIs" priority="36" operator="lessThan" aboveAverage="0" equalAverage="0" bottom="0" percent="0" rank="0" text="" dxfId="76">
      <formula>-0.15</formula>
    </cfRule>
    <cfRule type="cellIs" priority="37" operator="greaterThan" aboveAverage="0" equalAverage="0" bottom="0" percent="0" rank="0" text="" dxfId="77">
      <formula>0.15</formula>
    </cfRule>
  </conditionalFormatting>
  <conditionalFormatting sqref="H74">
    <cfRule type="cellIs" priority="38" operator="between" aboveAverage="0" equalAverage="0" bottom="0" percent="0" rank="0" text="" dxfId="78">
      <formula>-0.15</formula>
      <formula>0.15</formula>
    </cfRule>
    <cfRule type="cellIs" priority="39" operator="lessThan" aboveAverage="0" equalAverage="0" bottom="0" percent="0" rank="0" text="" dxfId="79">
      <formula>-0.15</formula>
    </cfRule>
    <cfRule type="cellIs" priority="40" operator="greaterThan" aboveAverage="0" equalAverage="0" bottom="0" percent="0" rank="0" text="" dxfId="80">
      <formula>0.15</formula>
    </cfRule>
  </conditionalFormatting>
  <conditionalFormatting sqref="H80">
    <cfRule type="cellIs" priority="41" operator="between" aboveAverage="0" equalAverage="0" bottom="0" percent="0" rank="0" text="" dxfId="81">
      <formula>-0.15</formula>
      <formula>0.15</formula>
    </cfRule>
    <cfRule type="cellIs" priority="42" operator="lessThan" aboveAverage="0" equalAverage="0" bottom="0" percent="0" rank="0" text="" dxfId="82">
      <formula>-0.15</formula>
    </cfRule>
    <cfRule type="cellIs" priority="43" operator="greaterThan" aboveAverage="0" equalAverage="0" bottom="0" percent="0" rank="0" text="" dxfId="83">
      <formula>0.15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LibreOffice/7.2.7.2$Windows_X86_64 LibreOffice_project/8d71d29d553c0f7dcbfa38fbfda25ee34cce99a2</Application>
  <AppVersion>15.0000</AppVersion>
  <Company>CPC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2010-09-20T17:54:47Z</dcterms:created>
  <dc:creator>Chestfield</dc:creator>
  <dc:description/>
  <dc:language>en-GB</dc:language>
  <cp:lastModifiedBy/>
  <dcterms:modified xsi:type="dcterms:W3CDTF">2025-06-12T17:53:40Z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